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ＪＧＡＰ\令和７年用\農場用\"/>
    </mc:Choice>
  </mc:AlternateContent>
  <xr:revisionPtr revIDLastSave="0" documentId="13_ncr:1_{703E0CBB-4F10-40B8-BE0F-B180C61F9101}" xr6:coauthVersionLast="47" xr6:coauthVersionMax="47" xr10:uidLastSave="{00000000-0000-0000-0000-000000000000}"/>
  <bookViews>
    <workbookView xWindow="-120" yWindow="-120" windowWidth="29040" windowHeight="15720" activeTab="2" xr2:uid="{1A65C881-938E-40ED-9D5F-412C9CC9BB31}"/>
  </bookViews>
  <sheets>
    <sheet name="原本" sheetId="20" r:id="rId1"/>
    <sheet name="参考" sheetId="21" r:id="rId2"/>
    <sheet name="全データ" sheetId="2" r:id="rId3"/>
  </sheets>
  <externalReferences>
    <externalReference r:id="rId4"/>
  </externalReferences>
  <definedNames>
    <definedName name="_xlnm.Print_Area" localSheetId="0">原本!$B$2:$L$28</definedName>
    <definedName name="圃場データ">全データ!$A$3:$I$434</definedName>
    <definedName name="圃場一覧">[1]全データ!$A$3:$L$422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5" i="2" l="1"/>
  <c r="M314" i="2"/>
  <c r="M302" i="2"/>
  <c r="M290" i="2"/>
  <c r="M278" i="2"/>
  <c r="M266" i="2"/>
  <c r="M254" i="2"/>
  <c r="Z253" i="2"/>
  <c r="Z249" i="2"/>
  <c r="Z245" i="2"/>
  <c r="Z243" i="2"/>
  <c r="M242" i="2"/>
  <c r="Z241" i="2"/>
  <c r="Z235" i="2"/>
  <c r="M230" i="2"/>
  <c r="M218" i="2"/>
  <c r="N218" i="2" s="1"/>
  <c r="M206" i="2"/>
  <c r="M194" i="2"/>
  <c r="M182" i="2"/>
  <c r="M170" i="2"/>
  <c r="M158" i="2"/>
  <c r="M146" i="2"/>
  <c r="M134" i="2"/>
  <c r="M122" i="2"/>
  <c r="M110" i="2"/>
  <c r="M98" i="2"/>
  <c r="M86" i="2"/>
  <c r="M74" i="2"/>
  <c r="M62" i="2"/>
  <c r="M50" i="2"/>
  <c r="M38" i="2"/>
  <c r="M26" i="2"/>
  <c r="AA20" i="2"/>
  <c r="M14" i="2"/>
  <c r="O7" i="20" l="1"/>
  <c r="B8" i="20" s="1"/>
  <c r="P7" i="20"/>
  <c r="C8" i="20" s="1"/>
  <c r="Q7" i="20"/>
  <c r="D8" i="20" s="1"/>
  <c r="R7" i="20"/>
  <c r="E8" i="20" s="1"/>
  <c r="N8" i="20"/>
  <c r="O8" i="20"/>
  <c r="B9" i="20" s="1"/>
  <c r="P8" i="20"/>
  <c r="C9" i="20" s="1"/>
  <c r="Q8" i="20"/>
  <c r="D9" i="20" s="1"/>
  <c r="R8" i="20"/>
  <c r="E9" i="20" s="1"/>
  <c r="N9" i="20"/>
  <c r="O9" i="20"/>
  <c r="B10" i="20" s="1"/>
  <c r="P9" i="20"/>
  <c r="C10" i="20" s="1"/>
  <c r="Q9" i="20"/>
  <c r="D10" i="20" s="1"/>
  <c r="R9" i="20"/>
  <c r="E10" i="20" s="1"/>
  <c r="O10" i="20"/>
  <c r="B11" i="20" s="1"/>
  <c r="P10" i="20"/>
  <c r="C11" i="20" s="1"/>
  <c r="Q10" i="20"/>
  <c r="D11" i="20" s="1"/>
  <c r="R10" i="20"/>
  <c r="E11" i="20" s="1"/>
  <c r="O11" i="20"/>
  <c r="B12" i="20" s="1"/>
  <c r="P11" i="20"/>
  <c r="C12" i="20" s="1"/>
  <c r="Q11" i="20"/>
  <c r="D12" i="20" s="1"/>
  <c r="R11" i="20"/>
  <c r="E12" i="20" s="1"/>
  <c r="O12" i="20"/>
  <c r="B13" i="20" s="1"/>
  <c r="P12" i="20"/>
  <c r="C13" i="20" s="1"/>
  <c r="Q12" i="20"/>
  <c r="D13" i="20" s="1"/>
  <c r="R12" i="20"/>
  <c r="E13" i="20" s="1"/>
  <c r="O13" i="20"/>
  <c r="B14" i="20" s="1"/>
  <c r="P13" i="20"/>
  <c r="C14" i="20" s="1"/>
  <c r="Q13" i="20"/>
  <c r="D14" i="20" s="1"/>
  <c r="R13" i="20"/>
  <c r="E14" i="20" s="1"/>
  <c r="O14" i="20"/>
  <c r="P14" i="20"/>
  <c r="Q14" i="20"/>
  <c r="R14" i="20"/>
  <c r="O15" i="20"/>
  <c r="P15" i="20"/>
  <c r="Q15" i="20"/>
  <c r="R15" i="20"/>
  <c r="O16" i="20"/>
  <c r="P16" i="20"/>
  <c r="Q16" i="20"/>
  <c r="R16" i="20"/>
  <c r="O17" i="20"/>
  <c r="P17" i="20"/>
  <c r="Q17" i="20"/>
  <c r="R17" i="20"/>
  <c r="B15" i="20" l="1"/>
  <c r="C15" i="20"/>
  <c r="D15" i="20"/>
  <c r="E15" i="20"/>
  <c r="B16" i="20"/>
  <c r="C16" i="20"/>
  <c r="D16" i="20"/>
  <c r="E16" i="20"/>
  <c r="B17" i="20"/>
  <c r="C17" i="20"/>
  <c r="D17" i="20"/>
  <c r="E17" i="20"/>
  <c r="B18" i="20"/>
  <c r="C18" i="20"/>
  <c r="D18" i="20"/>
  <c r="E18" i="20"/>
  <c r="O18" i="20"/>
  <c r="B19" i="20" s="1"/>
  <c r="P18" i="20"/>
  <c r="C19" i="20" s="1"/>
  <c r="Q18" i="20"/>
  <c r="D19" i="20" s="1"/>
  <c r="R18" i="20"/>
  <c r="E19" i="20" s="1"/>
  <c r="D20" i="20" l="1"/>
  <c r="L3" i="20" l="1"/>
  <c r="L2" i="20"/>
  <c r="G28" i="21" l="1"/>
  <c r="F28" i="21"/>
  <c r="G26" i="21"/>
  <c r="F26" i="21"/>
</calcChain>
</file>

<file path=xl/sharedStrings.xml><?xml version="1.0" encoding="utf-8"?>
<sst xmlns="http://schemas.openxmlformats.org/spreadsheetml/2006/main" count="1460" uniqueCount="605">
  <si>
    <t xml:space="preserve">山田　友兵衛          </t>
  </si>
  <si>
    <t>地区</t>
    <rPh sb="0" eb="2">
      <t>チク</t>
    </rPh>
    <phoneticPr fontId="3"/>
  </si>
  <si>
    <t>地番</t>
    <rPh sb="0" eb="2">
      <t>チバン</t>
    </rPh>
    <phoneticPr fontId="3"/>
  </si>
  <si>
    <t>品種</t>
    <rPh sb="0" eb="2">
      <t>ヒンシュ</t>
    </rPh>
    <phoneticPr fontId="3"/>
  </si>
  <si>
    <t>自作/借地</t>
    <rPh sb="0" eb="2">
      <t>ジサク</t>
    </rPh>
    <rPh sb="3" eb="5">
      <t>シャクチ</t>
    </rPh>
    <phoneticPr fontId="3"/>
  </si>
  <si>
    <t>定植年</t>
    <rPh sb="0" eb="2">
      <t>テイショク</t>
    </rPh>
    <rPh sb="2" eb="3">
      <t>ネン</t>
    </rPh>
    <phoneticPr fontId="3"/>
  </si>
  <si>
    <t>下長尾</t>
    <rPh sb="0" eb="1">
      <t>シモ</t>
    </rPh>
    <rPh sb="1" eb="3">
      <t>ナガオ</t>
    </rPh>
    <phoneticPr fontId="3"/>
  </si>
  <si>
    <t>やぶきた</t>
  </si>
  <si>
    <t>自園</t>
    <rPh sb="0" eb="1">
      <t>ジ</t>
    </rPh>
    <rPh sb="1" eb="2">
      <t>エン</t>
    </rPh>
    <phoneticPr fontId="3"/>
  </si>
  <si>
    <t>下長尾</t>
  </si>
  <si>
    <t>借地</t>
    <rPh sb="0" eb="2">
      <t>シャクチ</t>
    </rPh>
    <phoneticPr fontId="3"/>
  </si>
  <si>
    <t>大下八郎より</t>
    <rPh sb="0" eb="2">
      <t>オオシタ</t>
    </rPh>
    <rPh sb="2" eb="4">
      <t>ハチロウ</t>
    </rPh>
    <phoneticPr fontId="3"/>
  </si>
  <si>
    <t>自園/借地</t>
    <rPh sb="0" eb="1">
      <t>ジ</t>
    </rPh>
    <rPh sb="1" eb="2">
      <t>エン</t>
    </rPh>
    <rPh sb="3" eb="5">
      <t>シャクチ</t>
    </rPh>
    <phoneticPr fontId="3"/>
  </si>
  <si>
    <t>内20a榊原雅年(622他)</t>
    <rPh sb="0" eb="1">
      <t>ウチ</t>
    </rPh>
    <rPh sb="4" eb="6">
      <t>サカキバラ</t>
    </rPh>
    <rPh sb="6" eb="7">
      <t>マサ</t>
    </rPh>
    <rPh sb="7" eb="8">
      <t>トシ</t>
    </rPh>
    <rPh sb="12" eb="13">
      <t>ホカ</t>
    </rPh>
    <phoneticPr fontId="3"/>
  </si>
  <si>
    <t>下泉</t>
    <rPh sb="0" eb="2">
      <t>シモイズミ</t>
    </rPh>
    <phoneticPr fontId="3"/>
  </si>
  <si>
    <t>1896-6,1896-7,1898-1松井より</t>
    <rPh sb="20" eb="22">
      <t>マツイ</t>
    </rPh>
    <phoneticPr fontId="3"/>
  </si>
  <si>
    <t>生産者</t>
    <phoneticPr fontId="4"/>
  </si>
  <si>
    <t>茶園</t>
    <rPh sb="0" eb="2">
      <t>チャエン</t>
    </rPh>
    <phoneticPr fontId="4"/>
  </si>
  <si>
    <t>№</t>
    <phoneticPr fontId="4"/>
  </si>
  <si>
    <t>生産者名</t>
  </si>
  <si>
    <t>茶園名</t>
  </si>
  <si>
    <t>map</t>
    <phoneticPr fontId="3"/>
  </si>
  <si>
    <t>面積</t>
  </si>
  <si>
    <t>備考</t>
    <rPh sb="0" eb="2">
      <t>ビコウ</t>
    </rPh>
    <phoneticPr fontId="3"/>
  </si>
  <si>
    <t xml:space="preserve">美味しいたけ          </t>
  </si>
  <si>
    <t>久野脇</t>
  </si>
  <si>
    <t>久野脇</t>
    <rPh sb="0" eb="3">
      <t>クノワキ</t>
    </rPh>
    <phoneticPr fontId="3"/>
  </si>
  <si>
    <t>山の息吹</t>
    <rPh sb="0" eb="1">
      <t>ヤマ</t>
    </rPh>
    <rPh sb="2" eb="4">
      <t>イブキ</t>
    </rPh>
    <phoneticPr fontId="3"/>
  </si>
  <si>
    <t>やぶきた</t>
    <phoneticPr fontId="3"/>
  </si>
  <si>
    <t>宮原</t>
  </si>
  <si>
    <t>西地名</t>
  </si>
  <si>
    <t>地名</t>
    <rPh sb="0" eb="1">
      <t>ジ</t>
    </rPh>
    <rPh sb="1" eb="2">
      <t>ナ</t>
    </rPh>
    <phoneticPr fontId="3"/>
  </si>
  <si>
    <t>地名</t>
  </si>
  <si>
    <t>前山すじ</t>
  </si>
  <si>
    <t>河川敷</t>
    <rPh sb="0" eb="3">
      <t>カセンシキ</t>
    </rPh>
    <phoneticPr fontId="5"/>
  </si>
  <si>
    <t>下泉</t>
  </si>
  <si>
    <t>狭山香り</t>
    <rPh sb="0" eb="2">
      <t>サヤマ</t>
    </rPh>
    <rPh sb="2" eb="3">
      <t>カオ</t>
    </rPh>
    <phoneticPr fontId="3"/>
  </si>
  <si>
    <t>814,913-1,913-2,811</t>
    <phoneticPr fontId="3"/>
  </si>
  <si>
    <t>808-1~4,806-1~3,</t>
    <phoneticPr fontId="3"/>
  </si>
  <si>
    <t>807-3,807-5,810</t>
    <phoneticPr fontId="3"/>
  </si>
  <si>
    <t>810,805-1~2,803,</t>
    <phoneticPr fontId="3"/>
  </si>
  <si>
    <t>802,801-1~3</t>
    <phoneticPr fontId="3"/>
  </si>
  <si>
    <t>796-1,793,794</t>
    <phoneticPr fontId="3"/>
  </si>
  <si>
    <t>15-1,15-6,16,22,23</t>
    <phoneticPr fontId="3"/>
  </si>
  <si>
    <t>1366,1363-2.1364-1</t>
    <phoneticPr fontId="3"/>
  </si>
  <si>
    <t>1895,1891,1890,</t>
    <phoneticPr fontId="3"/>
  </si>
  <si>
    <t xml:space="preserve">小平　史郎           </t>
  </si>
  <si>
    <t>家の周り</t>
  </si>
  <si>
    <t xml:space="preserve">湯口　秋良           </t>
  </si>
  <si>
    <t>葛籠</t>
    <rPh sb="0" eb="2">
      <t>ツヅラ</t>
    </rPh>
    <phoneticPr fontId="3"/>
  </si>
  <si>
    <t xml:space="preserve">堀井　義厚           </t>
  </si>
  <si>
    <t>458</t>
    <phoneticPr fontId="3"/>
  </si>
  <si>
    <t>459-1</t>
    <phoneticPr fontId="3"/>
  </si>
  <si>
    <t>479-1</t>
    <phoneticPr fontId="3"/>
  </si>
  <si>
    <t>482</t>
    <phoneticPr fontId="3"/>
  </si>
  <si>
    <t>476-1</t>
    <phoneticPr fontId="3"/>
  </si>
  <si>
    <t>480-3他</t>
    <rPh sb="5" eb="6">
      <t>ホカ</t>
    </rPh>
    <phoneticPr fontId="3"/>
  </si>
  <si>
    <t>495-1</t>
    <phoneticPr fontId="3"/>
  </si>
  <si>
    <t>507</t>
    <phoneticPr fontId="3"/>
  </si>
  <si>
    <t>429-1</t>
    <phoneticPr fontId="3"/>
  </si>
  <si>
    <t>くらさわ</t>
    <phoneticPr fontId="3"/>
  </si>
  <si>
    <t>557</t>
    <phoneticPr fontId="3"/>
  </si>
  <si>
    <t xml:space="preserve">諸田　強            </t>
  </si>
  <si>
    <t>323,324-1,325</t>
    <phoneticPr fontId="3"/>
  </si>
  <si>
    <t>313-1,317,319,320-1</t>
    <phoneticPr fontId="3"/>
  </si>
  <si>
    <t>330</t>
    <phoneticPr fontId="3"/>
  </si>
  <si>
    <t>381</t>
    <phoneticPr fontId="3"/>
  </si>
  <si>
    <t xml:space="preserve">鈴木　寿文           </t>
  </si>
  <si>
    <t>榎島1</t>
  </si>
  <si>
    <t>2367-2,2368～2375</t>
    <phoneticPr fontId="3"/>
  </si>
  <si>
    <t>榎島2</t>
  </si>
  <si>
    <t>2367-1,2368</t>
    <phoneticPr fontId="3"/>
  </si>
  <si>
    <t>せど</t>
  </si>
  <si>
    <t>795-1～3、796-1～２</t>
    <phoneticPr fontId="3"/>
  </si>
  <si>
    <t>久野脇794-1-1～2、794-2</t>
    <rPh sb="0" eb="3">
      <t>クノワキ</t>
    </rPh>
    <phoneticPr fontId="3"/>
  </si>
  <si>
    <t>清水原1</t>
  </si>
  <si>
    <t>790,792,793,795-1</t>
    <phoneticPr fontId="3"/>
  </si>
  <si>
    <t>清水原2</t>
  </si>
  <si>
    <t>1033-2,1033-3</t>
    <phoneticPr fontId="3"/>
  </si>
  <si>
    <t>700</t>
    <phoneticPr fontId="3"/>
  </si>
  <si>
    <t>追川２</t>
  </si>
  <si>
    <t>715,716,717-2</t>
    <phoneticPr fontId="3"/>
  </si>
  <si>
    <t>追川３</t>
  </si>
  <si>
    <t>700,709</t>
    <phoneticPr fontId="3"/>
  </si>
  <si>
    <t>お宮</t>
  </si>
  <si>
    <t>764-8</t>
    <phoneticPr fontId="3"/>
  </si>
  <si>
    <t>上原</t>
  </si>
  <si>
    <t>宮下</t>
  </si>
  <si>
    <t>1004-1,1006-1～2</t>
    <phoneticPr fontId="3"/>
  </si>
  <si>
    <t>家山</t>
  </si>
  <si>
    <t xml:space="preserve">山田　敏男           </t>
  </si>
  <si>
    <t>道上</t>
  </si>
  <si>
    <t>746-1-2,739-1</t>
    <phoneticPr fontId="3"/>
  </si>
  <si>
    <t>するが</t>
  </si>
  <si>
    <t>739-1</t>
    <phoneticPr fontId="3"/>
  </si>
  <si>
    <t>するがわせ</t>
    <phoneticPr fontId="3"/>
  </si>
  <si>
    <t>平谷</t>
  </si>
  <si>
    <t>2340-1,2428,2429</t>
    <phoneticPr fontId="3"/>
  </si>
  <si>
    <t>石掛け上下</t>
  </si>
  <si>
    <t>732-1,746-1-2,733-2</t>
    <phoneticPr fontId="3"/>
  </si>
  <si>
    <t>道下</t>
  </si>
  <si>
    <t>733-1,737-2,738-1,</t>
    <phoneticPr fontId="3"/>
  </si>
  <si>
    <t>742-7,733-2,737-1</t>
    <phoneticPr fontId="3"/>
  </si>
  <si>
    <t>下の段</t>
  </si>
  <si>
    <t>732-1,739-1,736-5,</t>
    <phoneticPr fontId="3"/>
  </si>
  <si>
    <t>737-1,736-2,742-7,726-3</t>
    <phoneticPr fontId="3"/>
  </si>
  <si>
    <t>761-2,723-1</t>
    <phoneticPr fontId="3"/>
  </si>
  <si>
    <t xml:space="preserve">藤田　修            </t>
  </si>
  <si>
    <t>1300</t>
    <phoneticPr fontId="3"/>
  </si>
  <si>
    <t>1236</t>
    <phoneticPr fontId="3"/>
  </si>
  <si>
    <t xml:space="preserve">小平　史郎           </t>
    <phoneticPr fontId="2"/>
  </si>
  <si>
    <t xml:space="preserve">湯口　秋良           </t>
    <phoneticPr fontId="2"/>
  </si>
  <si>
    <t xml:space="preserve">堀井　義厚           </t>
    <phoneticPr fontId="2"/>
  </si>
  <si>
    <t xml:space="preserve">諸田　強            </t>
    <phoneticPr fontId="2"/>
  </si>
  <si>
    <t xml:space="preserve">鈴木　寿文           </t>
    <phoneticPr fontId="2"/>
  </si>
  <si>
    <t xml:space="preserve">山田　敏男           </t>
    <phoneticPr fontId="2"/>
  </si>
  <si>
    <t xml:space="preserve">山田　貴之           </t>
    <phoneticPr fontId="2"/>
  </si>
  <si>
    <t xml:space="preserve">藤田　修            </t>
    <phoneticPr fontId="2"/>
  </si>
  <si>
    <t>生産（栽培）計画表</t>
    <rPh sb="0" eb="2">
      <t>セイサン</t>
    </rPh>
    <rPh sb="3" eb="5">
      <t>サイバイ</t>
    </rPh>
    <rPh sb="6" eb="8">
      <t>ケイカク</t>
    </rPh>
    <rPh sb="8" eb="9">
      <t>ヒョウ</t>
    </rPh>
    <phoneticPr fontId="2"/>
  </si>
  <si>
    <t>圃場No.</t>
    <rPh sb="0" eb="1">
      <t>ホ</t>
    </rPh>
    <rPh sb="1" eb="2">
      <t>バ</t>
    </rPh>
    <phoneticPr fontId="2"/>
  </si>
  <si>
    <t>圃場名</t>
    <rPh sb="0" eb="2">
      <t>ホジョウ</t>
    </rPh>
    <rPh sb="2" eb="3">
      <t>メイ</t>
    </rPh>
    <phoneticPr fontId="2"/>
  </si>
  <si>
    <t>面積</t>
    <rPh sb="0" eb="2">
      <t>メンセキ</t>
    </rPh>
    <phoneticPr fontId="2"/>
  </si>
  <si>
    <t>品種</t>
    <rPh sb="0" eb="2">
      <t>ヒンシュ</t>
    </rPh>
    <phoneticPr fontId="2"/>
  </si>
  <si>
    <t>摘　採</t>
    <rPh sb="0" eb="1">
      <t>テキ</t>
    </rPh>
    <rPh sb="2" eb="3">
      <t>サイ</t>
    </rPh>
    <phoneticPr fontId="2"/>
  </si>
  <si>
    <t>一茶</t>
    <rPh sb="0" eb="1">
      <t>イチ</t>
    </rPh>
    <rPh sb="1" eb="2">
      <t>チャ</t>
    </rPh>
    <phoneticPr fontId="2"/>
  </si>
  <si>
    <t>二茶</t>
    <rPh sb="0" eb="1">
      <t>ニ</t>
    </rPh>
    <rPh sb="1" eb="2">
      <t>チャ</t>
    </rPh>
    <phoneticPr fontId="2"/>
  </si>
  <si>
    <t>秋冬番</t>
    <rPh sb="0" eb="1">
      <t>アキ</t>
    </rPh>
    <rPh sb="1" eb="2">
      <t>フユ</t>
    </rPh>
    <rPh sb="2" eb="3">
      <t>バン</t>
    </rPh>
    <phoneticPr fontId="2"/>
  </si>
  <si>
    <t>備　考</t>
    <rPh sb="0" eb="1">
      <t>ビ</t>
    </rPh>
    <rPh sb="2" eb="3">
      <t>コウ</t>
    </rPh>
    <phoneticPr fontId="2"/>
  </si>
  <si>
    <t>目標値</t>
    <rPh sb="0" eb="2">
      <t>モクヒョウ</t>
    </rPh>
    <rPh sb="2" eb="3">
      <t>チ</t>
    </rPh>
    <phoneticPr fontId="2"/>
  </si>
  <si>
    <t>実値</t>
    <rPh sb="0" eb="2">
      <t>ジッチ</t>
    </rPh>
    <phoneticPr fontId="2"/>
  </si>
  <si>
    <t>達成率</t>
    <rPh sb="0" eb="2">
      <t>タッセイ</t>
    </rPh>
    <rPh sb="2" eb="3">
      <t>リツ</t>
    </rPh>
    <phoneticPr fontId="2"/>
  </si>
  <si>
    <t>増減</t>
    <rPh sb="0" eb="2">
      <t>ゾウゲン</t>
    </rPh>
    <phoneticPr fontId="2"/>
  </si>
  <si>
    <t>R1年実績</t>
    <rPh sb="2" eb="3">
      <t>ネン</t>
    </rPh>
    <rPh sb="3" eb="5">
      <t>ジッセキ</t>
    </rPh>
    <phoneticPr fontId="2"/>
  </si>
  <si>
    <t>特記事項</t>
    <rPh sb="0" eb="2">
      <t>トッキ</t>
    </rPh>
    <rPh sb="2" eb="4">
      <t>ジコウ</t>
    </rPh>
    <phoneticPr fontId="2"/>
  </si>
  <si>
    <t>令和２年度　目標</t>
    <rPh sb="0" eb="2">
      <t>レイワ</t>
    </rPh>
    <rPh sb="3" eb="5">
      <t>ネンド</t>
    </rPh>
    <rPh sb="6" eb="8">
      <t>モクヒョウ</t>
    </rPh>
    <phoneticPr fontId="2"/>
  </si>
  <si>
    <t>生葉収量</t>
    <rPh sb="0" eb="2">
      <t>ナマハ</t>
    </rPh>
    <rPh sb="2" eb="4">
      <t>シュウリョウ</t>
    </rPh>
    <phoneticPr fontId="2"/>
  </si>
  <si>
    <t>茶期</t>
    <rPh sb="0" eb="1">
      <t>チャ</t>
    </rPh>
    <rPh sb="1" eb="2">
      <t>キ</t>
    </rPh>
    <phoneticPr fontId="2"/>
  </si>
  <si>
    <t>令和２年度</t>
    <rPh sb="0" eb="2">
      <t>レイワ</t>
    </rPh>
    <rPh sb="3" eb="5">
      <t>ネンド</t>
    </rPh>
    <phoneticPr fontId="2"/>
  </si>
  <si>
    <t>〇</t>
    <phoneticPr fontId="2"/>
  </si>
  <si>
    <t>△</t>
    <phoneticPr fontId="2"/>
  </si>
  <si>
    <t>えのき中切</t>
    <rPh sb="3" eb="4">
      <t>チュウ</t>
    </rPh>
    <rPh sb="4" eb="5">
      <t>キリ</t>
    </rPh>
    <phoneticPr fontId="2"/>
  </si>
  <si>
    <t>茶 生葉をかわね山処苑に出荷予定生産計画</t>
    <rPh sb="0" eb="1">
      <t>チャ</t>
    </rPh>
    <rPh sb="2" eb="4">
      <t>ナマハ</t>
    </rPh>
    <rPh sb="8" eb="11">
      <t>ヤマトコロエン</t>
    </rPh>
    <rPh sb="12" eb="14">
      <t>シュッカ</t>
    </rPh>
    <rPh sb="14" eb="16">
      <t>ヨテイ</t>
    </rPh>
    <rPh sb="16" eb="18">
      <t>セイサン</t>
    </rPh>
    <rPh sb="18" eb="20">
      <t>ケイカク</t>
    </rPh>
    <phoneticPr fontId="2"/>
  </si>
  <si>
    <t>上段中切</t>
    <rPh sb="0" eb="1">
      <t>ウエ</t>
    </rPh>
    <rPh sb="1" eb="2">
      <t>ダン</t>
    </rPh>
    <rPh sb="2" eb="3">
      <t>チュウ</t>
    </rPh>
    <rPh sb="3" eb="4">
      <t>キリ</t>
    </rPh>
    <phoneticPr fontId="2"/>
  </si>
  <si>
    <t>椎茸出口中切</t>
    <rPh sb="0" eb="2">
      <t>シイタケ</t>
    </rPh>
    <rPh sb="2" eb="4">
      <t>デグチ</t>
    </rPh>
    <rPh sb="4" eb="6">
      <t>チュウキリ</t>
    </rPh>
    <phoneticPr fontId="2"/>
  </si>
  <si>
    <t>中切</t>
    <rPh sb="0" eb="1">
      <t>チュウ</t>
    </rPh>
    <rPh sb="1" eb="2">
      <t>キリ</t>
    </rPh>
    <phoneticPr fontId="2"/>
  </si>
  <si>
    <t>×</t>
    <phoneticPr fontId="2"/>
  </si>
  <si>
    <t>榛葉園中切</t>
    <rPh sb="0" eb="2">
      <t>シンバ</t>
    </rPh>
    <rPh sb="2" eb="3">
      <t>エン</t>
    </rPh>
    <rPh sb="3" eb="4">
      <t>チュウ</t>
    </rPh>
    <rPh sb="4" eb="5">
      <t>キリ</t>
    </rPh>
    <phoneticPr fontId="2"/>
  </si>
  <si>
    <t>塩郷</t>
    <phoneticPr fontId="5"/>
  </si>
  <si>
    <t>家の前2</t>
    <phoneticPr fontId="5"/>
  </si>
  <si>
    <t>追川１</t>
    <phoneticPr fontId="5"/>
  </si>
  <si>
    <t>追川</t>
    <phoneticPr fontId="5"/>
  </si>
  <si>
    <t>Sheet3</t>
  </si>
  <si>
    <t>すけだい上中</t>
    <rPh sb="4" eb="6">
      <t>ウエナカ</t>
    </rPh>
    <phoneticPr fontId="2"/>
  </si>
  <si>
    <t>428-1～3,429,430,</t>
    <phoneticPr fontId="2"/>
  </si>
  <si>
    <t>424,423-1～3,416-2</t>
    <phoneticPr fontId="3"/>
  </si>
  <si>
    <t>すけだい下</t>
    <rPh sb="4" eb="5">
      <t>シタ</t>
    </rPh>
    <phoneticPr fontId="2"/>
  </si>
  <si>
    <t>415-1,413-1,411-1</t>
    <phoneticPr fontId="2"/>
  </si>
  <si>
    <t>島入口</t>
    <rPh sb="0" eb="1">
      <t>シマ</t>
    </rPh>
    <rPh sb="1" eb="2">
      <t>イ</t>
    </rPh>
    <rPh sb="2" eb="3">
      <t>グチ</t>
    </rPh>
    <phoneticPr fontId="2"/>
  </si>
  <si>
    <t>33,45-1,45-2,44</t>
    <phoneticPr fontId="2"/>
  </si>
  <si>
    <t>35-1,21</t>
    <phoneticPr fontId="3"/>
  </si>
  <si>
    <t>島西</t>
    <rPh sb="0" eb="1">
      <t>シマ</t>
    </rPh>
    <rPh sb="1" eb="2">
      <t>ニシ</t>
    </rPh>
    <phoneticPr fontId="2"/>
  </si>
  <si>
    <t>8,10,11,12,13-1</t>
    <phoneticPr fontId="2"/>
  </si>
  <si>
    <t>島家回り</t>
    <rPh sb="0" eb="1">
      <t>シマ</t>
    </rPh>
    <rPh sb="1" eb="2">
      <t>イエ</t>
    </rPh>
    <rPh sb="2" eb="3">
      <t>マワ</t>
    </rPh>
    <phoneticPr fontId="2"/>
  </si>
  <si>
    <t>81-1,85,79-1,71-1,</t>
    <phoneticPr fontId="2"/>
  </si>
  <si>
    <t>70-1,70-2,69-1</t>
    <phoneticPr fontId="3"/>
  </si>
  <si>
    <t>1347-3</t>
    <phoneticPr fontId="2"/>
  </si>
  <si>
    <t>お林</t>
    <rPh sb="1" eb="2">
      <t>ハヤシ</t>
    </rPh>
    <phoneticPr fontId="5"/>
  </si>
  <si>
    <t>1347-1</t>
    <phoneticPr fontId="2"/>
  </si>
  <si>
    <t>発酵茶用</t>
    <rPh sb="0" eb="2">
      <t>ハッコウ</t>
    </rPh>
    <rPh sb="2" eb="4">
      <t>チャヨウ</t>
    </rPh>
    <phoneticPr fontId="2"/>
  </si>
  <si>
    <t>下長尾</t>
    <rPh sb="0" eb="3">
      <t>シモナガオ</t>
    </rPh>
    <phoneticPr fontId="3"/>
  </si>
  <si>
    <t>家の周り</t>
    <rPh sb="0" eb="1">
      <t>イエ</t>
    </rPh>
    <rPh sb="2" eb="3">
      <t>マワ</t>
    </rPh>
    <phoneticPr fontId="3"/>
  </si>
  <si>
    <t>山</t>
    <rPh sb="0" eb="1">
      <t>ヤマ</t>
    </rPh>
    <phoneticPr fontId="3"/>
  </si>
  <si>
    <t>三津間</t>
    <rPh sb="0" eb="3">
      <t>ミツマ</t>
    </rPh>
    <phoneticPr fontId="3"/>
  </si>
  <si>
    <t>小澤　達巳</t>
    <rPh sb="0" eb="2">
      <t>オザワ</t>
    </rPh>
    <rPh sb="3" eb="5">
      <t>タツミ</t>
    </rPh>
    <phoneticPr fontId="3"/>
  </si>
  <si>
    <t>中野</t>
    <rPh sb="0" eb="1">
      <t>ナカ</t>
    </rPh>
    <rPh sb="1" eb="2">
      <t>ノ</t>
    </rPh>
    <phoneticPr fontId="3"/>
  </si>
  <si>
    <t>店の下</t>
    <rPh sb="0" eb="1">
      <t>ミセ</t>
    </rPh>
    <rPh sb="2" eb="3">
      <t>シタ</t>
    </rPh>
    <phoneticPr fontId="3"/>
  </si>
  <si>
    <t>水川</t>
    <rPh sb="0" eb="2">
      <t>ミズカワ</t>
    </rPh>
    <phoneticPr fontId="3"/>
  </si>
  <si>
    <t>柳原　義六</t>
    <rPh sb="0" eb="2">
      <t>ヤナギハラ</t>
    </rPh>
    <rPh sb="3" eb="4">
      <t>ヨシ</t>
    </rPh>
    <rPh sb="4" eb="5">
      <t>ロク</t>
    </rPh>
    <phoneticPr fontId="2"/>
  </si>
  <si>
    <t>家周辺</t>
    <rPh sb="0" eb="1">
      <t>イエ</t>
    </rPh>
    <rPh sb="1" eb="3">
      <t>シュウヘン</t>
    </rPh>
    <phoneticPr fontId="2"/>
  </si>
  <si>
    <t>髙畑　雅一</t>
    <rPh sb="0" eb="1">
      <t>タカ</t>
    </rPh>
    <rPh sb="1" eb="2">
      <t>ハタケ</t>
    </rPh>
    <rPh sb="3" eb="5">
      <t>マサイチ</t>
    </rPh>
    <phoneticPr fontId="3"/>
  </si>
  <si>
    <t>梅高</t>
    <rPh sb="0" eb="1">
      <t>ウメ</t>
    </rPh>
    <rPh sb="1" eb="2">
      <t>タカ</t>
    </rPh>
    <phoneticPr fontId="3"/>
  </si>
  <si>
    <t>上長尾</t>
    <rPh sb="0" eb="1">
      <t>カミ</t>
    </rPh>
    <rPh sb="1" eb="3">
      <t>ナガオ</t>
    </rPh>
    <phoneticPr fontId="3"/>
  </si>
  <si>
    <t>みこの上</t>
    <rPh sb="3" eb="4">
      <t>ウエ</t>
    </rPh>
    <phoneticPr fontId="3"/>
  </si>
  <si>
    <t>松下　和之</t>
    <rPh sb="0" eb="2">
      <t>マツシタ</t>
    </rPh>
    <rPh sb="3" eb="5">
      <t>カズユキ</t>
    </rPh>
    <phoneticPr fontId="3"/>
  </si>
  <si>
    <t>塚の上</t>
    <rPh sb="0" eb="1">
      <t>ツカ</t>
    </rPh>
    <rPh sb="2" eb="3">
      <t>ウエ</t>
    </rPh>
    <phoneticPr fontId="3"/>
  </si>
  <si>
    <t>前</t>
    <rPh sb="0" eb="1">
      <t>マエ</t>
    </rPh>
    <phoneticPr fontId="3"/>
  </si>
  <si>
    <t>沢向</t>
    <rPh sb="0" eb="1">
      <t>サワ</t>
    </rPh>
    <rPh sb="1" eb="2">
      <t>ムカイ</t>
    </rPh>
    <phoneticPr fontId="3"/>
  </si>
  <si>
    <t>家の裏</t>
    <rPh sb="0" eb="1">
      <t>イエ</t>
    </rPh>
    <rPh sb="2" eb="3">
      <t>ウラ</t>
    </rPh>
    <phoneticPr fontId="3"/>
  </si>
  <si>
    <t>瀧尾　政之</t>
    <rPh sb="0" eb="2">
      <t>タキオ</t>
    </rPh>
    <rPh sb="3" eb="5">
      <t>マサユキ</t>
    </rPh>
    <phoneticPr fontId="3"/>
  </si>
  <si>
    <t>塚の山</t>
    <rPh sb="0" eb="1">
      <t>ツカ</t>
    </rPh>
    <rPh sb="2" eb="3">
      <t>ヤマ</t>
    </rPh>
    <phoneticPr fontId="3"/>
  </si>
  <si>
    <t>長嶋</t>
    <rPh sb="0" eb="2">
      <t>ナガシマ</t>
    </rPh>
    <phoneticPr fontId="3"/>
  </si>
  <si>
    <t>西畑</t>
    <rPh sb="0" eb="1">
      <t>ニシ</t>
    </rPh>
    <rPh sb="1" eb="2">
      <t>ハタケ</t>
    </rPh>
    <phoneticPr fontId="3"/>
  </si>
  <si>
    <t>塚の山前畑</t>
    <rPh sb="0" eb="1">
      <t>ツカ</t>
    </rPh>
    <rPh sb="2" eb="4">
      <t>ヤママエ</t>
    </rPh>
    <rPh sb="4" eb="5">
      <t>ハタケ</t>
    </rPh>
    <phoneticPr fontId="3"/>
  </si>
  <si>
    <t>岡村　裕</t>
    <rPh sb="0" eb="2">
      <t>オカムラ</t>
    </rPh>
    <rPh sb="3" eb="4">
      <t>ヒロシ</t>
    </rPh>
    <phoneticPr fontId="3"/>
  </si>
  <si>
    <t>浜谷　康隆</t>
    <rPh sb="0" eb="2">
      <t>ハマタニ</t>
    </rPh>
    <rPh sb="3" eb="5">
      <t>ヤスタカ</t>
    </rPh>
    <phoneticPr fontId="2"/>
  </si>
  <si>
    <t>仁木　富也</t>
    <rPh sb="0" eb="2">
      <t>ニキ</t>
    </rPh>
    <rPh sb="3" eb="5">
      <t>トミヤ</t>
    </rPh>
    <phoneticPr fontId="3"/>
  </si>
  <si>
    <t>家の周り</t>
    <rPh sb="0" eb="1">
      <t>イエ</t>
    </rPh>
    <rPh sb="2" eb="3">
      <t>マワ</t>
    </rPh>
    <phoneticPr fontId="2"/>
  </si>
  <si>
    <t>家裏</t>
    <rPh sb="0" eb="1">
      <t>イエ</t>
    </rPh>
    <rPh sb="1" eb="2">
      <t>ウラ</t>
    </rPh>
    <phoneticPr fontId="2"/>
  </si>
  <si>
    <t>坂口　真澄</t>
    <rPh sb="0" eb="2">
      <t>サカグチ</t>
    </rPh>
    <rPh sb="3" eb="5">
      <t>マスミ</t>
    </rPh>
    <phoneticPr fontId="2"/>
  </si>
  <si>
    <t>１号</t>
    <rPh sb="1" eb="2">
      <t>ゴウ</t>
    </rPh>
    <phoneticPr fontId="2"/>
  </si>
  <si>
    <t>２号の１</t>
    <rPh sb="1" eb="2">
      <t>ゴウ</t>
    </rPh>
    <phoneticPr fontId="5"/>
  </si>
  <si>
    <t>２号の２</t>
    <rPh sb="1" eb="2">
      <t>ゴウ</t>
    </rPh>
    <phoneticPr fontId="5"/>
  </si>
  <si>
    <t>３号の１</t>
    <rPh sb="1" eb="2">
      <t>ゴウ</t>
    </rPh>
    <phoneticPr fontId="5"/>
  </si>
  <si>
    <t>３号の２</t>
    <rPh sb="1" eb="2">
      <t>ゴウ</t>
    </rPh>
    <phoneticPr fontId="5"/>
  </si>
  <si>
    <t>３号の３</t>
    <rPh sb="1" eb="2">
      <t>ゴウ</t>
    </rPh>
    <phoneticPr fontId="5"/>
  </si>
  <si>
    <t>５号</t>
    <rPh sb="1" eb="2">
      <t>ゴウ</t>
    </rPh>
    <phoneticPr fontId="5"/>
  </si>
  <si>
    <t>６号</t>
    <rPh sb="1" eb="2">
      <t>ゴウ</t>
    </rPh>
    <phoneticPr fontId="5"/>
  </si>
  <si>
    <t>７号</t>
    <rPh sb="1" eb="2">
      <t>ゴウ</t>
    </rPh>
    <phoneticPr fontId="5"/>
  </si>
  <si>
    <t>鈴木　政幸</t>
    <rPh sb="0" eb="2">
      <t>スズキ</t>
    </rPh>
    <rPh sb="3" eb="5">
      <t>マサユキ</t>
    </rPh>
    <phoneticPr fontId="2"/>
  </si>
  <si>
    <t>原</t>
    <rPh sb="0" eb="1">
      <t>ハラ</t>
    </rPh>
    <phoneticPr fontId="2"/>
  </si>
  <si>
    <t>渡辺</t>
    <rPh sb="0" eb="2">
      <t>ワタナベ</t>
    </rPh>
    <phoneticPr fontId="2"/>
  </si>
  <si>
    <t>開墾</t>
    <rPh sb="0" eb="2">
      <t>カイコン</t>
    </rPh>
    <phoneticPr fontId="5"/>
  </si>
  <si>
    <t>藤中</t>
    <rPh sb="0" eb="2">
      <t>フジナカ</t>
    </rPh>
    <phoneticPr fontId="5"/>
  </si>
  <si>
    <t>植村</t>
    <rPh sb="0" eb="2">
      <t>ウエムラ</t>
    </rPh>
    <phoneticPr fontId="5"/>
  </si>
  <si>
    <t>山下</t>
    <rPh sb="0" eb="2">
      <t>ヤマシタ</t>
    </rPh>
    <phoneticPr fontId="5"/>
  </si>
  <si>
    <t>みどりや</t>
    <phoneticPr fontId="5"/>
  </si>
  <si>
    <t>河原</t>
    <rPh sb="0" eb="2">
      <t>カワラ</t>
    </rPh>
    <phoneticPr fontId="5"/>
  </si>
  <si>
    <t>鈴木　敦文</t>
    <rPh sb="0" eb="2">
      <t>スズキ</t>
    </rPh>
    <rPh sb="3" eb="5">
      <t>アツフミ</t>
    </rPh>
    <phoneticPr fontId="2"/>
  </si>
  <si>
    <t>家の周り</t>
    <rPh sb="0" eb="1">
      <t>イエ</t>
    </rPh>
    <rPh sb="2" eb="3">
      <t>マワ</t>
    </rPh>
    <phoneticPr fontId="5"/>
  </si>
  <si>
    <t>東の畑</t>
    <rPh sb="0" eb="1">
      <t>ヒガシ</t>
    </rPh>
    <rPh sb="2" eb="3">
      <t>ハタケ</t>
    </rPh>
    <phoneticPr fontId="5"/>
  </si>
  <si>
    <t>下の畑</t>
    <rPh sb="0" eb="1">
      <t>シタ</t>
    </rPh>
    <rPh sb="2" eb="3">
      <t>ハタケ</t>
    </rPh>
    <phoneticPr fontId="5"/>
  </si>
  <si>
    <t>北原　茂則</t>
    <rPh sb="0" eb="2">
      <t>キタハラ</t>
    </rPh>
    <rPh sb="3" eb="4">
      <t>シゲル</t>
    </rPh>
    <rPh sb="4" eb="5">
      <t>ソク</t>
    </rPh>
    <phoneticPr fontId="3"/>
  </si>
  <si>
    <t>キタカイト</t>
    <phoneticPr fontId="3"/>
  </si>
  <si>
    <t>オオバタケ</t>
    <phoneticPr fontId="3"/>
  </si>
  <si>
    <t>トナルニシ</t>
    <phoneticPr fontId="3"/>
  </si>
  <si>
    <t>ミヤグロ</t>
    <phoneticPr fontId="3"/>
  </si>
  <si>
    <t>モリシタ</t>
    <phoneticPr fontId="3"/>
  </si>
  <si>
    <t>ナカノ</t>
    <phoneticPr fontId="3"/>
  </si>
  <si>
    <t>コモリヤマ</t>
    <phoneticPr fontId="3"/>
  </si>
  <si>
    <t>ウリヤ</t>
    <phoneticPr fontId="3"/>
  </si>
  <si>
    <t>クリヤスミド</t>
    <phoneticPr fontId="3"/>
  </si>
  <si>
    <t>鈴木　範明</t>
    <rPh sb="0" eb="2">
      <t>スズキ</t>
    </rPh>
    <rPh sb="3" eb="5">
      <t>ノリアキ</t>
    </rPh>
    <phoneticPr fontId="3"/>
  </si>
  <si>
    <t>ヤマキワ１</t>
    <phoneticPr fontId="3"/>
  </si>
  <si>
    <t>ヤマキワ２</t>
    <phoneticPr fontId="3"/>
  </si>
  <si>
    <t>イシバ下</t>
    <rPh sb="3" eb="4">
      <t>シタ</t>
    </rPh>
    <phoneticPr fontId="3"/>
  </si>
  <si>
    <t>ミチ上</t>
    <rPh sb="2" eb="3">
      <t>ウエ</t>
    </rPh>
    <phoneticPr fontId="3"/>
  </si>
  <si>
    <t>オオワリ</t>
    <phoneticPr fontId="3"/>
  </si>
  <si>
    <t>ドテ下</t>
    <rPh sb="2" eb="3">
      <t>シタ</t>
    </rPh>
    <phoneticPr fontId="3"/>
  </si>
  <si>
    <t>シンデン</t>
    <phoneticPr fontId="3"/>
  </si>
  <si>
    <t>№</t>
    <phoneticPr fontId="2"/>
  </si>
  <si>
    <t>生産者名</t>
    <rPh sb="0" eb="3">
      <t>セイサンシャ</t>
    </rPh>
    <rPh sb="3" eb="4">
      <t>メイ</t>
    </rPh>
    <phoneticPr fontId="2"/>
  </si>
  <si>
    <t>刈番含む
二番茶はブレンド慣行との揉み分けあり</t>
    <rPh sb="0" eb="1">
      <t>カリ</t>
    </rPh>
    <rPh sb="1" eb="2">
      <t>バン</t>
    </rPh>
    <rPh sb="2" eb="3">
      <t>フク</t>
    </rPh>
    <rPh sb="5" eb="7">
      <t>ニバン</t>
    </rPh>
    <rPh sb="7" eb="8">
      <t>チャ</t>
    </rPh>
    <rPh sb="13" eb="15">
      <t>カンコウ</t>
    </rPh>
    <rPh sb="17" eb="18">
      <t>モ</t>
    </rPh>
    <rPh sb="19" eb="20">
      <t>ワ</t>
    </rPh>
    <phoneticPr fontId="2"/>
  </si>
  <si>
    <t>美味しいたけ</t>
    <rPh sb="0" eb="2">
      <t>オイ</t>
    </rPh>
    <phoneticPr fontId="2"/>
  </si>
  <si>
    <t>中原　秀明</t>
    <rPh sb="0" eb="2">
      <t>ナカハラ</t>
    </rPh>
    <rPh sb="3" eb="5">
      <t>ヒデアキ</t>
    </rPh>
    <phoneticPr fontId="3"/>
  </si>
  <si>
    <t>深草</t>
    <rPh sb="0" eb="2">
      <t>フカクサ</t>
    </rPh>
    <phoneticPr fontId="3"/>
  </si>
  <si>
    <t>自園</t>
    <rPh sb="0" eb="1">
      <t>ジ</t>
    </rPh>
    <rPh sb="1" eb="2">
      <t>エン</t>
    </rPh>
    <phoneticPr fontId="2"/>
  </si>
  <si>
    <t>2344-9</t>
    <phoneticPr fontId="2"/>
  </si>
  <si>
    <t>2340</t>
    <phoneticPr fontId="2"/>
  </si>
  <si>
    <t>2340,2339-1</t>
    <phoneticPr fontId="2"/>
  </si>
  <si>
    <t>2340,2343-1</t>
    <phoneticPr fontId="2"/>
  </si>
  <si>
    <t>2343-1</t>
    <phoneticPr fontId="2"/>
  </si>
  <si>
    <t>2342</t>
    <phoneticPr fontId="2"/>
  </si>
  <si>
    <t>自作</t>
    <rPh sb="0" eb="2">
      <t>ジサク</t>
    </rPh>
    <phoneticPr fontId="2"/>
  </si>
  <si>
    <t>2360-2～3,2378-6,  2378-17,2378-9</t>
    <phoneticPr fontId="2"/>
  </si>
  <si>
    <t>2344-23</t>
    <phoneticPr fontId="2"/>
  </si>
  <si>
    <t>2386-1,2387-1</t>
    <phoneticPr fontId="2"/>
  </si>
  <si>
    <t>借地</t>
    <rPh sb="0" eb="2">
      <t>シャクチ</t>
    </rPh>
    <phoneticPr fontId="2"/>
  </si>
  <si>
    <t>借地/自園</t>
    <rPh sb="0" eb="2">
      <t>シャクチ</t>
    </rPh>
    <rPh sb="3" eb="4">
      <t>ジ</t>
    </rPh>
    <rPh sb="4" eb="5">
      <t>エン</t>
    </rPh>
    <phoneticPr fontId="3"/>
  </si>
  <si>
    <t>自作/借地</t>
    <rPh sb="0" eb="2">
      <t>ジサク</t>
    </rPh>
    <phoneticPr fontId="2"/>
  </si>
  <si>
    <t>ｈ20,24年</t>
    <rPh sb="6" eb="7">
      <t>ネン</t>
    </rPh>
    <phoneticPr fontId="2"/>
  </si>
  <si>
    <t>h20年</t>
    <rPh sb="3" eb="4">
      <t>ネン</t>
    </rPh>
    <phoneticPr fontId="2"/>
  </si>
  <si>
    <t>h21年</t>
    <rPh sb="3" eb="4">
      <t>ネン</t>
    </rPh>
    <phoneticPr fontId="2"/>
  </si>
  <si>
    <t>h19年</t>
    <rPh sb="3" eb="4">
      <t>ネン</t>
    </rPh>
    <phoneticPr fontId="2"/>
  </si>
  <si>
    <t>一部2000年,2002年</t>
    <rPh sb="0" eb="2">
      <t>イチブ</t>
    </rPh>
    <rPh sb="6" eb="7">
      <t>ネン</t>
    </rPh>
    <rPh sb="12" eb="13">
      <t>ネン</t>
    </rPh>
    <phoneticPr fontId="2"/>
  </si>
  <si>
    <t>2365,2366,2357-1,</t>
    <phoneticPr fontId="3"/>
  </si>
  <si>
    <t>1024-1,1027-9</t>
    <phoneticPr fontId="3"/>
  </si>
  <si>
    <t>宮之脇239</t>
    <rPh sb="0" eb="3">
      <t>ミヤノワキ</t>
    </rPh>
    <phoneticPr fontId="2"/>
  </si>
  <si>
    <t>中野17-1</t>
    <rPh sb="0" eb="2">
      <t>ナカノ</t>
    </rPh>
    <phoneticPr fontId="2"/>
  </si>
  <si>
    <t>2344-36</t>
    <phoneticPr fontId="2"/>
  </si>
  <si>
    <t>s55年</t>
    <rPh sb="3" eb="4">
      <t>ネン</t>
    </rPh>
    <phoneticPr fontId="2"/>
  </si>
  <si>
    <t>2344-30</t>
    <phoneticPr fontId="2"/>
  </si>
  <si>
    <t>s60年</t>
    <rPh sb="3" eb="4">
      <t>ネン</t>
    </rPh>
    <phoneticPr fontId="2"/>
  </si>
  <si>
    <t>フジヤ、梶原貢　使用賃借</t>
    <rPh sb="4" eb="6">
      <t>カジハラ</t>
    </rPh>
    <rPh sb="6" eb="7">
      <t>ミツグ</t>
    </rPh>
    <rPh sb="8" eb="10">
      <t>シヨウ</t>
    </rPh>
    <rPh sb="10" eb="12">
      <t>チンシャク</t>
    </rPh>
    <phoneticPr fontId="2"/>
  </si>
  <si>
    <t>s50年</t>
    <rPh sb="3" eb="4">
      <t>ネン</t>
    </rPh>
    <phoneticPr fontId="2"/>
  </si>
  <si>
    <t>フジヤ、藤田真琴　使用賃借</t>
    <rPh sb="4" eb="6">
      <t>フジタ</t>
    </rPh>
    <rPh sb="6" eb="8">
      <t>マコト</t>
    </rPh>
    <rPh sb="9" eb="11">
      <t>シヨウ</t>
    </rPh>
    <rPh sb="11" eb="13">
      <t>チンシャク</t>
    </rPh>
    <phoneticPr fontId="2"/>
  </si>
  <si>
    <t>フジヤ、山本久夫　使用賃借</t>
    <rPh sb="4" eb="6">
      <t>ヤマモト</t>
    </rPh>
    <rPh sb="6" eb="8">
      <t>ヒサオ</t>
    </rPh>
    <rPh sb="9" eb="11">
      <t>シヨウ</t>
    </rPh>
    <rPh sb="11" eb="13">
      <t>チンシャク</t>
    </rPh>
    <phoneticPr fontId="2"/>
  </si>
  <si>
    <t>h5年</t>
    <rPh sb="2" eb="3">
      <t>ネン</t>
    </rPh>
    <phoneticPr fontId="2"/>
  </si>
  <si>
    <t>h10年</t>
    <rPh sb="3" eb="4">
      <t>ネン</t>
    </rPh>
    <phoneticPr fontId="2"/>
  </si>
  <si>
    <t>西</t>
    <rPh sb="0" eb="1">
      <t>ニシ</t>
    </rPh>
    <phoneticPr fontId="2"/>
  </si>
  <si>
    <t>家前</t>
    <rPh sb="0" eb="1">
      <t>イエ</t>
    </rPh>
    <rPh sb="1" eb="2">
      <t>マエ</t>
    </rPh>
    <phoneticPr fontId="2"/>
  </si>
  <si>
    <t>墓前</t>
    <rPh sb="0" eb="1">
      <t>ハカ</t>
    </rPh>
    <rPh sb="1" eb="2">
      <t>マエ</t>
    </rPh>
    <phoneticPr fontId="2"/>
  </si>
  <si>
    <t>道上</t>
    <rPh sb="0" eb="2">
      <t>ミチウエ</t>
    </rPh>
    <phoneticPr fontId="2"/>
  </si>
  <si>
    <t>道下</t>
    <rPh sb="0" eb="2">
      <t>ミチシタ</t>
    </rPh>
    <phoneticPr fontId="2"/>
  </si>
  <si>
    <t>東・山中</t>
    <rPh sb="0" eb="1">
      <t>ヒガシ</t>
    </rPh>
    <rPh sb="2" eb="4">
      <t>ヤマナカ</t>
    </rPh>
    <phoneticPr fontId="2"/>
  </si>
  <si>
    <t>h26年</t>
    <rPh sb="3" eb="4">
      <t>ネン</t>
    </rPh>
    <phoneticPr fontId="2"/>
  </si>
  <si>
    <t>東</t>
    <rPh sb="0" eb="1">
      <t>ヒガシ</t>
    </rPh>
    <phoneticPr fontId="2"/>
  </si>
  <si>
    <t>山中</t>
    <rPh sb="0" eb="2">
      <t>ヤマナカ</t>
    </rPh>
    <phoneticPr fontId="2"/>
  </si>
  <si>
    <t>下長尾</t>
    <rPh sb="0" eb="1">
      <t>シタ</t>
    </rPh>
    <rPh sb="1" eb="3">
      <t>ナガオ</t>
    </rPh>
    <phoneticPr fontId="3"/>
  </si>
  <si>
    <t>627</t>
    <phoneticPr fontId="2"/>
  </si>
  <si>
    <t>h2年</t>
    <rPh sb="2" eb="3">
      <t>ネン</t>
    </rPh>
    <phoneticPr fontId="2"/>
  </si>
  <si>
    <t>551,549-3</t>
    <phoneticPr fontId="2"/>
  </si>
  <si>
    <t>600</t>
    <phoneticPr fontId="2"/>
  </si>
  <si>
    <t>679-1</t>
    <phoneticPr fontId="2"/>
  </si>
  <si>
    <t>水川</t>
    <rPh sb="0" eb="2">
      <t>ミズカワ</t>
    </rPh>
    <phoneticPr fontId="2"/>
  </si>
  <si>
    <t>807,808,809,804-2, 806-1.2.3</t>
    <phoneticPr fontId="2"/>
  </si>
  <si>
    <t>r1年</t>
    <rPh sb="2" eb="3">
      <t>ネン</t>
    </rPh>
    <phoneticPr fontId="2"/>
  </si>
  <si>
    <t>水川30aはh2年,20aはr1年</t>
    <rPh sb="0" eb="2">
      <t>ミズカワ</t>
    </rPh>
    <rPh sb="8" eb="9">
      <t>ネン</t>
    </rPh>
    <rPh sb="16" eb="17">
      <t>ネン</t>
    </rPh>
    <phoneticPr fontId="2"/>
  </si>
  <si>
    <t>高郷</t>
    <rPh sb="0" eb="2">
      <t>タカゴウ</t>
    </rPh>
    <phoneticPr fontId="2"/>
  </si>
  <si>
    <t>上長尾</t>
    <rPh sb="0" eb="1">
      <t>カミ</t>
    </rPh>
    <rPh sb="1" eb="3">
      <t>ナガオ</t>
    </rPh>
    <phoneticPr fontId="2"/>
  </si>
  <si>
    <t>968</t>
    <phoneticPr fontId="2"/>
  </si>
  <si>
    <t>2170-15</t>
    <phoneticPr fontId="2"/>
  </si>
  <si>
    <t>2170-17</t>
    <phoneticPr fontId="2"/>
  </si>
  <si>
    <t>2059-2</t>
    <phoneticPr fontId="2"/>
  </si>
  <si>
    <t>2089</t>
    <phoneticPr fontId="2"/>
  </si>
  <si>
    <t>2025-1</t>
    <phoneticPr fontId="2"/>
  </si>
  <si>
    <t>自作/借地</t>
    <rPh sb="0" eb="2">
      <t>ジサク</t>
    </rPh>
    <rPh sb="3" eb="5">
      <t>シャクチ</t>
    </rPh>
    <phoneticPr fontId="2"/>
  </si>
  <si>
    <t>1943-1</t>
    <phoneticPr fontId="2"/>
  </si>
  <si>
    <t>1921-1</t>
    <phoneticPr fontId="2"/>
  </si>
  <si>
    <t>2023-1</t>
    <phoneticPr fontId="2"/>
  </si>
  <si>
    <t>セド</t>
    <phoneticPr fontId="2"/>
  </si>
  <si>
    <t>1927-1</t>
    <phoneticPr fontId="2"/>
  </si>
  <si>
    <t>つゆひかり</t>
    <phoneticPr fontId="2"/>
  </si>
  <si>
    <t>ｈ元年</t>
    <phoneticPr fontId="2"/>
  </si>
  <si>
    <t>旧保育園</t>
    <rPh sb="0" eb="1">
      <t>キュウ</t>
    </rPh>
    <rPh sb="1" eb="4">
      <t>ホイクエン</t>
    </rPh>
    <phoneticPr fontId="2"/>
  </si>
  <si>
    <t>2147-1</t>
    <phoneticPr fontId="2"/>
  </si>
  <si>
    <t>平谷</t>
    <rPh sb="0" eb="2">
      <t>ヒラヤ</t>
    </rPh>
    <phoneticPr fontId="2"/>
  </si>
  <si>
    <t>2345-8</t>
    <phoneticPr fontId="2"/>
  </si>
  <si>
    <t>一部h２年定植</t>
    <rPh sb="0" eb="2">
      <t>イチブ</t>
    </rPh>
    <rPh sb="4" eb="5">
      <t>ネン</t>
    </rPh>
    <rPh sb="5" eb="7">
      <t>テイショク</t>
    </rPh>
    <phoneticPr fontId="2"/>
  </si>
  <si>
    <t>塚の山前畑２</t>
    <rPh sb="0" eb="1">
      <t>ツカ</t>
    </rPh>
    <rPh sb="2" eb="3">
      <t>ヤマ</t>
    </rPh>
    <rPh sb="3" eb="4">
      <t>マエ</t>
    </rPh>
    <rPh sb="4" eb="5">
      <t>バタケ</t>
    </rPh>
    <phoneticPr fontId="2"/>
  </si>
  <si>
    <t>2022-1</t>
    <phoneticPr fontId="2"/>
  </si>
  <si>
    <t>一部クラサワ</t>
    <rPh sb="0" eb="2">
      <t>イチブ</t>
    </rPh>
    <phoneticPr fontId="2"/>
  </si>
  <si>
    <t>2358-1</t>
    <phoneticPr fontId="2"/>
  </si>
  <si>
    <t>s25年</t>
    <rPh sb="3" eb="4">
      <t>ネン</t>
    </rPh>
    <phoneticPr fontId="2"/>
  </si>
  <si>
    <t>2319-1</t>
    <phoneticPr fontId="2"/>
  </si>
  <si>
    <t>s20年</t>
    <rPh sb="3" eb="4">
      <t>ネン</t>
    </rPh>
    <phoneticPr fontId="2"/>
  </si>
  <si>
    <t>川原</t>
    <rPh sb="0" eb="2">
      <t>カワハラ</t>
    </rPh>
    <phoneticPr fontId="2"/>
  </si>
  <si>
    <t>2492-2</t>
    <phoneticPr fontId="2"/>
  </si>
  <si>
    <t>s30年</t>
    <rPh sb="3" eb="4">
      <t>ネン</t>
    </rPh>
    <phoneticPr fontId="2"/>
  </si>
  <si>
    <t>2394</t>
    <phoneticPr fontId="2"/>
  </si>
  <si>
    <t>s38年</t>
    <rPh sb="3" eb="4">
      <t>ネン</t>
    </rPh>
    <phoneticPr fontId="2"/>
  </si>
  <si>
    <t>中山下</t>
    <rPh sb="0" eb="1">
      <t>ナカ</t>
    </rPh>
    <rPh sb="1" eb="3">
      <t>ヤマシタ</t>
    </rPh>
    <phoneticPr fontId="2"/>
  </si>
  <si>
    <t>2471-2</t>
    <phoneticPr fontId="2"/>
  </si>
  <si>
    <t>s35年</t>
    <rPh sb="3" eb="4">
      <t>ネン</t>
    </rPh>
    <phoneticPr fontId="2"/>
  </si>
  <si>
    <t>中山男</t>
    <rPh sb="0" eb="2">
      <t>ナカヤマ</t>
    </rPh>
    <rPh sb="2" eb="3">
      <t>オトコ</t>
    </rPh>
    <phoneticPr fontId="2"/>
  </si>
  <si>
    <t>2490</t>
    <phoneticPr fontId="2"/>
  </si>
  <si>
    <t>s33年</t>
    <rPh sb="3" eb="4">
      <t>ネン</t>
    </rPh>
    <phoneticPr fontId="2"/>
  </si>
  <si>
    <t>竹本</t>
    <rPh sb="0" eb="2">
      <t>タケモト</t>
    </rPh>
    <phoneticPr fontId="2"/>
  </si>
  <si>
    <t>2314-1</t>
    <phoneticPr fontId="2"/>
  </si>
  <si>
    <t>1-1</t>
    <phoneticPr fontId="2"/>
  </si>
  <si>
    <t>2460-7</t>
    <phoneticPr fontId="2"/>
  </si>
  <si>
    <t>r2年</t>
    <rPh sb="2" eb="3">
      <t>ネン</t>
    </rPh>
    <phoneticPr fontId="2"/>
  </si>
  <si>
    <t>1-3</t>
  </si>
  <si>
    <t>r3年予定</t>
    <rPh sb="2" eb="3">
      <t>ネン</t>
    </rPh>
    <rPh sb="3" eb="5">
      <t>ヨテイ</t>
    </rPh>
    <phoneticPr fontId="2"/>
  </si>
  <si>
    <t>1-4</t>
  </si>
  <si>
    <t>1-5</t>
  </si>
  <si>
    <t>h25年</t>
    <rPh sb="3" eb="4">
      <t>ネン</t>
    </rPh>
    <phoneticPr fontId="2"/>
  </si>
  <si>
    <t>2-1</t>
    <phoneticPr fontId="2"/>
  </si>
  <si>
    <t>2486-14</t>
    <phoneticPr fontId="2"/>
  </si>
  <si>
    <t>r元年</t>
    <rPh sb="1" eb="3">
      <t>ガンネン</t>
    </rPh>
    <phoneticPr fontId="2"/>
  </si>
  <si>
    <t>2-2</t>
  </si>
  <si>
    <t>h30年</t>
    <rPh sb="3" eb="4">
      <t>ネン</t>
    </rPh>
    <phoneticPr fontId="2"/>
  </si>
  <si>
    <t>2-3</t>
  </si>
  <si>
    <t>h18年</t>
    <rPh sb="3" eb="4">
      <t>ネン</t>
    </rPh>
    <phoneticPr fontId="2"/>
  </si>
  <si>
    <t>2-4</t>
  </si>
  <si>
    <t>h14年</t>
    <rPh sb="3" eb="4">
      <t>ネン</t>
    </rPh>
    <phoneticPr fontId="2"/>
  </si>
  <si>
    <t>2-5</t>
  </si>
  <si>
    <t>2-6</t>
  </si>
  <si>
    <t>h28年</t>
    <rPh sb="3" eb="4">
      <t>ネン</t>
    </rPh>
    <phoneticPr fontId="2"/>
  </si>
  <si>
    <t>3-1.2.3</t>
    <phoneticPr fontId="2"/>
  </si>
  <si>
    <t>2304-1</t>
    <phoneticPr fontId="2"/>
  </si>
  <si>
    <t>h24年</t>
    <rPh sb="3" eb="4">
      <t>ネン</t>
    </rPh>
    <phoneticPr fontId="2"/>
  </si>
  <si>
    <t>4-1</t>
    <phoneticPr fontId="2"/>
  </si>
  <si>
    <t>2493-2</t>
    <phoneticPr fontId="2"/>
  </si>
  <si>
    <t>h16年</t>
    <rPh sb="3" eb="4">
      <t>ネン</t>
    </rPh>
    <phoneticPr fontId="2"/>
  </si>
  <si>
    <t>h15年</t>
    <rPh sb="3" eb="4">
      <t>ネン</t>
    </rPh>
    <phoneticPr fontId="2"/>
  </si>
  <si>
    <t>5-1</t>
    <phoneticPr fontId="2"/>
  </si>
  <si>
    <t>2494-1</t>
    <phoneticPr fontId="2"/>
  </si>
  <si>
    <t>6-1</t>
    <phoneticPr fontId="2"/>
  </si>
  <si>
    <t>2495-14</t>
    <phoneticPr fontId="2"/>
  </si>
  <si>
    <t>はるみどり</t>
    <phoneticPr fontId="2"/>
  </si>
  <si>
    <t>h27年</t>
    <rPh sb="3" eb="4">
      <t>ネン</t>
    </rPh>
    <phoneticPr fontId="2"/>
  </si>
  <si>
    <t>香駿</t>
    <rPh sb="0" eb="1">
      <t>コウ</t>
    </rPh>
    <rPh sb="1" eb="2">
      <t>シュン</t>
    </rPh>
    <phoneticPr fontId="2"/>
  </si>
  <si>
    <t>930-1</t>
    <phoneticPr fontId="2"/>
  </si>
  <si>
    <t>1359-2-1</t>
    <phoneticPr fontId="2"/>
  </si>
  <si>
    <t>平谷2459,2460</t>
    <rPh sb="0" eb="2">
      <t>ヒラヤ</t>
    </rPh>
    <phoneticPr fontId="2"/>
  </si>
  <si>
    <t>平谷2486-6,2486-10</t>
    <rPh sb="0" eb="2">
      <t>ヒラヤ</t>
    </rPh>
    <phoneticPr fontId="2"/>
  </si>
  <si>
    <t>瀬沢2506-1～2</t>
    <rPh sb="0" eb="1">
      <t>セ</t>
    </rPh>
    <rPh sb="1" eb="2">
      <t>サワ</t>
    </rPh>
    <phoneticPr fontId="2"/>
  </si>
  <si>
    <t>瀬沢2079-1</t>
    <rPh sb="0" eb="1">
      <t>セ</t>
    </rPh>
    <rPh sb="1" eb="2">
      <t>サワ</t>
    </rPh>
    <phoneticPr fontId="2"/>
  </si>
  <si>
    <t>瀬沢2505-1,2505-3</t>
    <rPh sb="0" eb="2">
      <t>セサワ</t>
    </rPh>
    <phoneticPr fontId="2"/>
  </si>
  <si>
    <t>瀬沢2503-1</t>
    <phoneticPr fontId="2"/>
  </si>
  <si>
    <t>瀬沢2344-17</t>
    <phoneticPr fontId="2"/>
  </si>
  <si>
    <t>平谷2411-2</t>
    <rPh sb="0" eb="2">
      <t>ヒラヤ</t>
    </rPh>
    <phoneticPr fontId="2"/>
  </si>
  <si>
    <t>平谷2399-1,2395,2396</t>
    <rPh sb="0" eb="2">
      <t>ヒラヤ</t>
    </rPh>
    <phoneticPr fontId="2"/>
  </si>
  <si>
    <t>340</t>
    <phoneticPr fontId="2"/>
  </si>
  <si>
    <t>202</t>
    <phoneticPr fontId="2"/>
  </si>
  <si>
    <t>209</t>
    <phoneticPr fontId="2"/>
  </si>
  <si>
    <t>326</t>
    <phoneticPr fontId="2"/>
  </si>
  <si>
    <t>254</t>
    <phoneticPr fontId="2"/>
  </si>
  <si>
    <t>7</t>
    <phoneticPr fontId="2"/>
  </si>
  <si>
    <t>1764-23</t>
    <phoneticPr fontId="2"/>
  </si>
  <si>
    <t>3</t>
    <phoneticPr fontId="2"/>
  </si>
  <si>
    <t>1995</t>
    <phoneticPr fontId="2"/>
  </si>
  <si>
    <t>かなやみどり8a</t>
    <phoneticPr fontId="2"/>
  </si>
  <si>
    <t>468-1</t>
    <phoneticPr fontId="2"/>
  </si>
  <si>
    <t>464-2</t>
    <phoneticPr fontId="2"/>
  </si>
  <si>
    <t>464-1,474</t>
    <phoneticPr fontId="2"/>
  </si>
  <si>
    <t>545-1</t>
    <phoneticPr fontId="2"/>
  </si>
  <si>
    <t>金谷みどり</t>
    <rPh sb="0" eb="2">
      <t>カナヤ</t>
    </rPh>
    <phoneticPr fontId="2"/>
  </si>
  <si>
    <t>502</t>
    <phoneticPr fontId="2"/>
  </si>
  <si>
    <t>535-1</t>
    <phoneticPr fontId="2"/>
  </si>
  <si>
    <t>2469-2,2472-1,    2472-3,2458-1</t>
    <phoneticPr fontId="2"/>
  </si>
  <si>
    <t>2344-36</t>
  </si>
  <si>
    <t>2344-30</t>
  </si>
  <si>
    <t>2344-20</t>
  </si>
  <si>
    <t>2344-21</t>
  </si>
  <si>
    <t>2345-2</t>
  </si>
  <si>
    <t>2345-1</t>
  </si>
  <si>
    <t>2349-3</t>
  </si>
  <si>
    <t>2353-2</t>
  </si>
  <si>
    <t>2354</t>
  </si>
  <si>
    <t>2358-2</t>
  </si>
  <si>
    <t>2358-6</t>
  </si>
  <si>
    <t>2484-3</t>
  </si>
  <si>
    <t>2484-5</t>
  </si>
  <si>
    <t>2464-1</t>
  </si>
  <si>
    <t>1-1</t>
  </si>
  <si>
    <t>2460-7</t>
  </si>
  <si>
    <t>つゆひかり</t>
  </si>
  <si>
    <t>1-2</t>
  </si>
  <si>
    <t>2458-2</t>
  </si>
  <si>
    <t>2460-4</t>
  </si>
  <si>
    <t>2463-1</t>
  </si>
  <si>
    <t>2467-1</t>
  </si>
  <si>
    <t>さえあかり</t>
  </si>
  <si>
    <t>2-1</t>
  </si>
  <si>
    <t>2486-14</t>
  </si>
  <si>
    <t>2486-11</t>
  </si>
  <si>
    <t>きらり</t>
  </si>
  <si>
    <t>2486-1</t>
  </si>
  <si>
    <t>さえみどり</t>
  </si>
  <si>
    <t>2322-1</t>
  </si>
  <si>
    <t>3-1.2.3</t>
  </si>
  <si>
    <t>2304-1</t>
  </si>
  <si>
    <t>3-4</t>
  </si>
  <si>
    <t>2305-1</t>
  </si>
  <si>
    <t>そうふう</t>
  </si>
  <si>
    <t>4-1</t>
  </si>
  <si>
    <t>2493-2</t>
  </si>
  <si>
    <t>4-2</t>
  </si>
  <si>
    <t>2494-8</t>
  </si>
  <si>
    <t>5-1</t>
  </si>
  <si>
    <t>2494-1</t>
  </si>
  <si>
    <t>5-2</t>
  </si>
  <si>
    <t>5-3</t>
  </si>
  <si>
    <t>くらさわ</t>
  </si>
  <si>
    <t>5-4</t>
  </si>
  <si>
    <t>6-1</t>
  </si>
  <si>
    <t>2495-14</t>
  </si>
  <si>
    <t>はるみどり</t>
  </si>
  <si>
    <t>6-2</t>
  </si>
  <si>
    <t>6-3</t>
  </si>
  <si>
    <t>6-4</t>
  </si>
  <si>
    <t>自園</t>
    <rPh sb="0" eb="2">
      <t>ジエン</t>
    </rPh>
    <phoneticPr fontId="2"/>
  </si>
  <si>
    <t>石間　幸夫</t>
    <rPh sb="0" eb="2">
      <t>イシマ</t>
    </rPh>
    <rPh sb="3" eb="5">
      <t>サチオ</t>
    </rPh>
    <phoneticPr fontId="3"/>
  </si>
  <si>
    <t>自園/借地</t>
    <rPh sb="0" eb="2">
      <t>ジエン</t>
    </rPh>
    <rPh sb="3" eb="5">
      <t>シャクチ</t>
    </rPh>
    <phoneticPr fontId="2"/>
  </si>
  <si>
    <t>西久保背戸上</t>
    <rPh sb="0" eb="3">
      <t>ニシクボ</t>
    </rPh>
    <rPh sb="3" eb="5">
      <t>セド</t>
    </rPh>
    <rPh sb="5" eb="6">
      <t>ウエ</t>
    </rPh>
    <phoneticPr fontId="2"/>
  </si>
  <si>
    <t>西久保背戸東</t>
    <rPh sb="0" eb="3">
      <t>ニシクボ</t>
    </rPh>
    <rPh sb="3" eb="5">
      <t>セド</t>
    </rPh>
    <rPh sb="5" eb="6">
      <t>ヒガシ</t>
    </rPh>
    <phoneticPr fontId="2"/>
  </si>
  <si>
    <t>三園臼井１</t>
    <rPh sb="0" eb="2">
      <t>ミソノ</t>
    </rPh>
    <rPh sb="2" eb="4">
      <t>ウスイ</t>
    </rPh>
    <phoneticPr fontId="2"/>
  </si>
  <si>
    <t>西久保背戸西</t>
    <rPh sb="0" eb="3">
      <t>ニシクボ</t>
    </rPh>
    <rPh sb="3" eb="5">
      <t>セド</t>
    </rPh>
    <rPh sb="5" eb="6">
      <t>ニシ</t>
    </rPh>
    <phoneticPr fontId="2"/>
  </si>
  <si>
    <t>三園臼井２</t>
    <rPh sb="0" eb="2">
      <t>ミソノ</t>
    </rPh>
    <rPh sb="2" eb="4">
      <t>ウスイ</t>
    </rPh>
    <phoneticPr fontId="2"/>
  </si>
  <si>
    <t>西久保前西</t>
    <rPh sb="0" eb="3">
      <t>ニシクボ</t>
    </rPh>
    <rPh sb="3" eb="4">
      <t>マエ</t>
    </rPh>
    <rPh sb="4" eb="5">
      <t>ニシ</t>
    </rPh>
    <phoneticPr fontId="2"/>
  </si>
  <si>
    <t>西久保前南</t>
    <rPh sb="0" eb="3">
      <t>ニシクボ</t>
    </rPh>
    <rPh sb="3" eb="4">
      <t>マエ</t>
    </rPh>
    <rPh sb="4" eb="5">
      <t>ミナミ</t>
    </rPh>
    <phoneticPr fontId="2"/>
  </si>
  <si>
    <t>日向１</t>
    <rPh sb="0" eb="2">
      <t>ヒナタ</t>
    </rPh>
    <phoneticPr fontId="2"/>
  </si>
  <si>
    <t>西久保前東</t>
    <rPh sb="0" eb="3">
      <t>ニシクボ</t>
    </rPh>
    <rPh sb="3" eb="4">
      <t>マエ</t>
    </rPh>
    <rPh sb="4" eb="5">
      <t>ヒガシ</t>
    </rPh>
    <phoneticPr fontId="2"/>
  </si>
  <si>
    <t>日向２</t>
    <rPh sb="0" eb="2">
      <t>ヒナタ</t>
    </rPh>
    <phoneticPr fontId="2"/>
  </si>
  <si>
    <t>郷原園</t>
    <rPh sb="0" eb="1">
      <t>サト</t>
    </rPh>
    <rPh sb="1" eb="2">
      <t>ハラ</t>
    </rPh>
    <rPh sb="2" eb="3">
      <t>エン</t>
    </rPh>
    <phoneticPr fontId="2"/>
  </si>
  <si>
    <t>生産者ナンバーではありません。通しナンバーを入力するとデータを拾ってきます。</t>
    <rPh sb="0" eb="3">
      <t>セイサンシャ</t>
    </rPh>
    <rPh sb="15" eb="16">
      <t>トオ</t>
    </rPh>
    <rPh sb="22" eb="24">
      <t>ニュウリョク</t>
    </rPh>
    <rPh sb="31" eb="32">
      <t>ヒロ</t>
    </rPh>
    <phoneticPr fontId="2"/>
  </si>
  <si>
    <t>〇</t>
  </si>
  <si>
    <t>1144-2</t>
  </si>
  <si>
    <t>家の裏</t>
    <rPh sb="0" eb="1">
      <t>イエ</t>
    </rPh>
    <rPh sb="2" eb="3">
      <t>ウラ</t>
    </rPh>
    <phoneticPr fontId="2"/>
  </si>
  <si>
    <t>749番地の12,15,24,26</t>
    <rPh sb="3" eb="5">
      <t>バンチ</t>
    </rPh>
    <phoneticPr fontId="3"/>
  </si>
  <si>
    <t>家の前</t>
    <rPh sb="0" eb="1">
      <t>イエ</t>
    </rPh>
    <rPh sb="2" eb="3">
      <t>マエ</t>
    </rPh>
    <phoneticPr fontId="2"/>
  </si>
  <si>
    <t>749-32,37,38,39</t>
    <phoneticPr fontId="2"/>
  </si>
  <si>
    <t>赤土１</t>
    <rPh sb="0" eb="2">
      <t>アカツチ</t>
    </rPh>
    <phoneticPr fontId="2"/>
  </si>
  <si>
    <t>749-56,58</t>
    <phoneticPr fontId="2"/>
  </si>
  <si>
    <t>赤土２</t>
    <rPh sb="0" eb="2">
      <t>アカツチ</t>
    </rPh>
    <phoneticPr fontId="2"/>
  </si>
  <si>
    <t>749-67</t>
    <phoneticPr fontId="2"/>
  </si>
  <si>
    <t xml:space="preserve">山田　友兵衛          </t>
    <phoneticPr fontId="3"/>
  </si>
  <si>
    <t>背戸</t>
    <phoneticPr fontId="3"/>
  </si>
  <si>
    <t>大曲</t>
    <phoneticPr fontId="3"/>
  </si>
  <si>
    <t>家の下</t>
    <phoneticPr fontId="3"/>
  </si>
  <si>
    <t>うぜんさん</t>
    <phoneticPr fontId="3"/>
  </si>
  <si>
    <t>下長尾</t>
    <phoneticPr fontId="3"/>
  </si>
  <si>
    <t>大海戸</t>
    <phoneticPr fontId="3"/>
  </si>
  <si>
    <t>開墾</t>
    <phoneticPr fontId="3"/>
  </si>
  <si>
    <t>元被覆園上</t>
    <phoneticPr fontId="3"/>
  </si>
  <si>
    <t>小森山</t>
    <phoneticPr fontId="3"/>
  </si>
  <si>
    <t>1760-3</t>
    <phoneticPr fontId="3"/>
  </si>
  <si>
    <t>上方</t>
    <phoneticPr fontId="3"/>
  </si>
  <si>
    <t>215-2,215-6,216-2</t>
    <phoneticPr fontId="3"/>
  </si>
  <si>
    <t>中原</t>
    <phoneticPr fontId="3"/>
  </si>
  <si>
    <t>252-2,256-2</t>
    <phoneticPr fontId="3"/>
  </si>
  <si>
    <t>石風呂</t>
    <phoneticPr fontId="3"/>
  </si>
  <si>
    <t>シンヤのセド</t>
    <phoneticPr fontId="3"/>
  </si>
  <si>
    <t>シンヤのマエ</t>
    <phoneticPr fontId="3"/>
  </si>
  <si>
    <t>西1</t>
    <phoneticPr fontId="3"/>
  </si>
  <si>
    <t>西2</t>
    <phoneticPr fontId="3"/>
  </si>
  <si>
    <t>シタデのセド</t>
    <phoneticPr fontId="3"/>
  </si>
  <si>
    <t>家の前1</t>
    <phoneticPr fontId="3"/>
  </si>
  <si>
    <t>西河原</t>
    <phoneticPr fontId="3"/>
  </si>
  <si>
    <t>田んぼあと</t>
    <phoneticPr fontId="3"/>
  </si>
  <si>
    <t>シマ</t>
    <phoneticPr fontId="3"/>
  </si>
  <si>
    <t>家の前廻り</t>
    <phoneticPr fontId="3"/>
  </si>
  <si>
    <t>大畑</t>
    <phoneticPr fontId="3"/>
  </si>
  <si>
    <t>真黒原</t>
    <phoneticPr fontId="3"/>
  </si>
  <si>
    <t>新屋のセド</t>
    <phoneticPr fontId="3"/>
  </si>
  <si>
    <t>27,28,29,34</t>
    <phoneticPr fontId="2"/>
  </si>
  <si>
    <t>北原園</t>
    <rPh sb="0" eb="3">
      <t>キタハラエン</t>
    </rPh>
    <phoneticPr fontId="2"/>
  </si>
  <si>
    <t>47-2，他</t>
    <rPh sb="5" eb="6">
      <t>ホカ</t>
    </rPh>
    <phoneticPr fontId="2"/>
  </si>
  <si>
    <t>2340,2339-1,2352-1</t>
    <phoneticPr fontId="2"/>
  </si>
  <si>
    <t>2344-9,2344-35</t>
    <phoneticPr fontId="2"/>
  </si>
  <si>
    <t>中山上</t>
    <rPh sb="0" eb="3">
      <t>ナカヤマウエ</t>
    </rPh>
    <phoneticPr fontId="2"/>
  </si>
  <si>
    <t>Sheet8</t>
  </si>
  <si>
    <t>Sheet5</t>
  </si>
  <si>
    <t>Sheet4</t>
  </si>
  <si>
    <t>Sheet6</t>
  </si>
  <si>
    <t>Sheet7</t>
  </si>
  <si>
    <t>Sheet10</t>
  </si>
  <si>
    <t>Sheet11</t>
  </si>
  <si>
    <t>本茶</t>
    <rPh sb="0" eb="2">
      <t>ホンチャ</t>
    </rPh>
    <phoneticPr fontId="2"/>
  </si>
  <si>
    <t>秋番</t>
    <rPh sb="0" eb="1">
      <t>アキ</t>
    </rPh>
    <rPh sb="1" eb="2">
      <t>バン</t>
    </rPh>
    <phoneticPr fontId="2"/>
  </si>
  <si>
    <t>刈番</t>
    <rPh sb="0" eb="1">
      <t>カ</t>
    </rPh>
    <rPh sb="1" eb="2">
      <t>バン</t>
    </rPh>
    <phoneticPr fontId="2"/>
  </si>
  <si>
    <t>生葉をかわね山処苑に出荷予定：〇</t>
    <rPh sb="0" eb="2">
      <t>ナマハ</t>
    </rPh>
    <rPh sb="6" eb="9">
      <t>ヤマトコロエン</t>
    </rPh>
    <rPh sb="10" eb="12">
      <t>シュッカ</t>
    </rPh>
    <rPh sb="12" eb="14">
      <t>ヨテイ</t>
    </rPh>
    <phoneticPr fontId="2"/>
  </si>
  <si>
    <t>ほかの茶工場に出荷予定　　　：△</t>
    <rPh sb="3" eb="6">
      <t>チャコウバ</t>
    </rPh>
    <rPh sb="7" eb="11">
      <t>シュッカヨテイ</t>
    </rPh>
    <phoneticPr fontId="2"/>
  </si>
  <si>
    <t>摘採しない　　　　　　　　　：×</t>
    <rPh sb="0" eb="2">
      <t>テキサイ</t>
    </rPh>
    <phoneticPr fontId="2"/>
  </si>
  <si>
    <t>前年実績</t>
    <rPh sb="0" eb="2">
      <t>ゼンネン</t>
    </rPh>
    <rPh sb="2" eb="4">
      <t>ジッセキ</t>
    </rPh>
    <phoneticPr fontId="2"/>
  </si>
  <si>
    <t>目標収量</t>
    <rPh sb="0" eb="2">
      <t>モクヒョウ</t>
    </rPh>
    <rPh sb="2" eb="4">
      <t>シュウリョウ</t>
    </rPh>
    <phoneticPr fontId="2"/>
  </si>
  <si>
    <t>実値収量</t>
    <rPh sb="0" eb="2">
      <t>ジッチ</t>
    </rPh>
    <rPh sb="2" eb="4">
      <t>シュウリョウ</t>
    </rPh>
    <phoneticPr fontId="2"/>
  </si>
  <si>
    <t>kg</t>
    <phoneticPr fontId="2"/>
  </si>
  <si>
    <t>%</t>
    <phoneticPr fontId="2"/>
  </si>
  <si>
    <t>農場名</t>
    <rPh sb="0" eb="2">
      <t>ノウジョウ</t>
    </rPh>
    <rPh sb="2" eb="3">
      <t>メイ</t>
    </rPh>
    <phoneticPr fontId="2"/>
  </si>
  <si>
    <t>達  成  率</t>
    <rPh sb="0" eb="1">
      <t>タッ</t>
    </rPh>
    <rPh sb="3" eb="4">
      <t>シゲル</t>
    </rPh>
    <rPh sb="6" eb="7">
      <t>リツ</t>
    </rPh>
    <phoneticPr fontId="2"/>
  </si>
  <si>
    <t>反　　収</t>
    <rPh sb="0" eb="1">
      <t>タン</t>
    </rPh>
    <rPh sb="3" eb="4">
      <t>オサム</t>
    </rPh>
    <phoneticPr fontId="2"/>
  </si>
  <si>
    <t>増　　減</t>
    <rPh sb="0" eb="1">
      <t>ゾウ</t>
    </rPh>
    <rPh sb="3" eb="4">
      <t>ゲン</t>
    </rPh>
    <phoneticPr fontId="2"/>
  </si>
  <si>
    <t>kg/10a</t>
    <phoneticPr fontId="2"/>
  </si>
  <si>
    <t>・収量に関しては、本茶と刈番の合計数量を記入してください。
・内部監査時には反収を調べます。</t>
    <rPh sb="1" eb="3">
      <t>シュウリョウ</t>
    </rPh>
    <rPh sb="4" eb="5">
      <t>カン</t>
    </rPh>
    <rPh sb="9" eb="11">
      <t>ホンチャ</t>
    </rPh>
    <rPh sb="31" eb="36">
      <t>ナイブカンサジ</t>
    </rPh>
    <rPh sb="38" eb="40">
      <t>タンシュウ</t>
    </rPh>
    <rPh sb="41" eb="42">
      <t>シラ</t>
    </rPh>
    <phoneticPr fontId="2"/>
  </si>
  <si>
    <t>　　生産（栽培）計画表</t>
    <rPh sb="2" eb="4">
      <t>セイサン</t>
    </rPh>
    <rPh sb="5" eb="7">
      <t>サイバイ</t>
    </rPh>
    <rPh sb="8" eb="10">
      <t>ケイカク</t>
    </rPh>
    <rPh sb="10" eb="11">
      <t>ヒョウ</t>
    </rPh>
    <phoneticPr fontId="2"/>
  </si>
  <si>
    <t>圃場
No.</t>
    <rPh sb="0" eb="1">
      <t>ホ</t>
    </rPh>
    <rPh sb="1" eb="2">
      <t>バ</t>
    </rPh>
    <phoneticPr fontId="2"/>
  </si>
  <si>
    <t>面積
a</t>
    <rPh sb="0" eb="2">
      <t>メンセキ</t>
    </rPh>
    <phoneticPr fontId="2"/>
  </si>
  <si>
    <t>内部監査日付　　月　　日</t>
    <rPh sb="0" eb="4">
      <t>ナイブカンサ</t>
    </rPh>
    <rPh sb="4" eb="6">
      <t>ヒヅケ</t>
    </rPh>
    <rPh sb="8" eb="9">
      <t>ツキ</t>
    </rPh>
    <rPh sb="11" eb="12">
      <t>ヒ</t>
    </rPh>
    <phoneticPr fontId="2"/>
  </si>
  <si>
    <t>内部監査員サイン</t>
    <rPh sb="0" eb="5">
      <t>ナイブカンサイン</t>
    </rPh>
    <phoneticPr fontId="2"/>
  </si>
  <si>
    <t>白羽山</t>
    <rPh sb="0" eb="1">
      <t>シロ</t>
    </rPh>
    <rPh sb="1" eb="2">
      <t>ハネ</t>
    </rPh>
    <rPh sb="2" eb="3">
      <t>ヤマ</t>
    </rPh>
    <phoneticPr fontId="5"/>
  </si>
  <si>
    <t>703-1,2,3,4、705-1,2</t>
    <phoneticPr fontId="2"/>
  </si>
  <si>
    <t>口頭で面積変更を受けたR5、8月31日</t>
    <rPh sb="0" eb="2">
      <t>コウトウ</t>
    </rPh>
    <rPh sb="3" eb="5">
      <t>メンセキ</t>
    </rPh>
    <rPh sb="5" eb="7">
      <t>ヘンコウ</t>
    </rPh>
    <rPh sb="8" eb="9">
      <t>ウ</t>
    </rPh>
    <rPh sb="15" eb="16">
      <t>ガツ</t>
    </rPh>
    <rPh sb="18" eb="19">
      <t>ヒ</t>
    </rPh>
    <phoneticPr fontId="3"/>
  </si>
  <si>
    <t>次年度の計画</t>
    <rPh sb="0" eb="3">
      <t>ジネンド</t>
    </rPh>
    <rPh sb="4" eb="6">
      <t>ケイカク</t>
    </rPh>
    <phoneticPr fontId="2"/>
  </si>
  <si>
    <t>自宅付近</t>
    <rPh sb="0" eb="2">
      <t>ジタク</t>
    </rPh>
    <rPh sb="2" eb="4">
      <t>フキン</t>
    </rPh>
    <phoneticPr fontId="5"/>
  </si>
  <si>
    <t>久野脇</t>
    <rPh sb="0" eb="3">
      <t>クノワキ</t>
    </rPh>
    <phoneticPr fontId="2"/>
  </si>
  <si>
    <t>栗田（有機）</t>
    <rPh sb="0" eb="2">
      <t>クリタ</t>
    </rPh>
    <rPh sb="3" eb="5">
      <t>ユウキ</t>
    </rPh>
    <phoneticPr fontId="2"/>
  </si>
  <si>
    <t>デーモン</t>
    <phoneticPr fontId="2"/>
  </si>
  <si>
    <t>向原</t>
    <rPh sb="0" eb="2">
      <t>ムカイバラ</t>
    </rPh>
    <phoneticPr fontId="2"/>
  </si>
  <si>
    <t>宮下ノ前、花射場</t>
    <rPh sb="0" eb="2">
      <t>ミヤシタ</t>
    </rPh>
    <rPh sb="3" eb="4">
      <t>マエ</t>
    </rPh>
    <rPh sb="5" eb="6">
      <t>ハナ</t>
    </rPh>
    <rPh sb="6" eb="8">
      <t>イバ</t>
    </rPh>
    <phoneticPr fontId="2"/>
  </si>
  <si>
    <t>中屋</t>
    <rPh sb="0" eb="2">
      <t>ナカヤ</t>
    </rPh>
    <phoneticPr fontId="2"/>
  </si>
  <si>
    <t>花屋ノ前</t>
    <rPh sb="0" eb="2">
      <t>ハナヤ</t>
    </rPh>
    <rPh sb="3" eb="4">
      <t>マエ</t>
    </rPh>
    <phoneticPr fontId="2"/>
  </si>
  <si>
    <t>屋敷ノ前、十字路</t>
    <rPh sb="0" eb="2">
      <t>ヤシキ</t>
    </rPh>
    <rPh sb="3" eb="4">
      <t>マエ</t>
    </rPh>
    <rPh sb="5" eb="8">
      <t>ジュウジロ</t>
    </rPh>
    <phoneticPr fontId="2"/>
  </si>
  <si>
    <t>集会所の前</t>
    <rPh sb="0" eb="2">
      <t>シュウカイ</t>
    </rPh>
    <rPh sb="2" eb="3">
      <t>ジョ</t>
    </rPh>
    <rPh sb="4" eb="5">
      <t>マエ</t>
    </rPh>
    <phoneticPr fontId="2"/>
  </si>
  <si>
    <t>沢井ヤブ</t>
    <rPh sb="0" eb="2">
      <t>サワイ</t>
    </rPh>
    <phoneticPr fontId="2"/>
  </si>
  <si>
    <t>沢井つゆ</t>
    <rPh sb="0" eb="2">
      <t>サワイ</t>
    </rPh>
    <phoneticPr fontId="2"/>
  </si>
  <si>
    <t>お宮</t>
    <rPh sb="1" eb="2">
      <t>ミヤ</t>
    </rPh>
    <phoneticPr fontId="2"/>
  </si>
  <si>
    <t>三角</t>
    <rPh sb="0" eb="2">
      <t>サンカク</t>
    </rPh>
    <phoneticPr fontId="2"/>
  </si>
  <si>
    <t>清水原</t>
    <rPh sb="0" eb="2">
      <t>シミズ</t>
    </rPh>
    <rPh sb="2" eb="3">
      <t>ハラ</t>
    </rPh>
    <phoneticPr fontId="2"/>
  </si>
  <si>
    <t>裏山</t>
    <rPh sb="0" eb="2">
      <t>ウラヤマ</t>
    </rPh>
    <phoneticPr fontId="2"/>
  </si>
  <si>
    <t>プール</t>
    <phoneticPr fontId="2"/>
  </si>
  <si>
    <t>藤田</t>
    <rPh sb="0" eb="2">
      <t>フジタ</t>
    </rPh>
    <phoneticPr fontId="3"/>
  </si>
  <si>
    <t>Sheet1</t>
  </si>
  <si>
    <t>やぶきた他</t>
  </si>
  <si>
    <t>借地</t>
  </si>
  <si>
    <t>H15</t>
  </si>
  <si>
    <t>円滑化</t>
  </si>
  <si>
    <t>追川</t>
    <rPh sb="0" eb="2">
      <t>オイカワ</t>
    </rPh>
    <phoneticPr fontId="17"/>
  </si>
  <si>
    <t>個人貸借</t>
  </si>
  <si>
    <t/>
  </si>
  <si>
    <t>円滑化/中間管理</t>
  </si>
  <si>
    <t>中間管理</t>
  </si>
  <si>
    <t>西地名上段</t>
  </si>
  <si>
    <t>中間管理　基盤整備中</t>
  </si>
  <si>
    <t>西地名中段</t>
  </si>
  <si>
    <t>中間管理　慣行洗浄場所</t>
    <rPh sb="5" eb="7">
      <t>カンコウ</t>
    </rPh>
    <rPh sb="7" eb="9">
      <t>センジョウ</t>
    </rPh>
    <rPh sb="9" eb="11">
      <t>バショ</t>
    </rPh>
    <phoneticPr fontId="17"/>
  </si>
  <si>
    <t>西地名下段</t>
  </si>
  <si>
    <t>星久保</t>
    <rPh sb="0" eb="3">
      <t>ホシクボ</t>
    </rPh>
    <phoneticPr fontId="17"/>
  </si>
  <si>
    <t>Ｒ5</t>
  </si>
  <si>
    <t xml:space="preserve">美味しいたけ         </t>
    <phoneticPr fontId="3"/>
  </si>
  <si>
    <t>前山</t>
  </si>
  <si>
    <t>河川敷</t>
  </si>
  <si>
    <t>H30</t>
  </si>
  <si>
    <t>県より　　有機洗浄場所</t>
    <rPh sb="5" eb="7">
      <t>ユウキ</t>
    </rPh>
    <rPh sb="7" eb="9">
      <t>センジョウ</t>
    </rPh>
    <rPh sb="9" eb="11">
      <t>バショ</t>
    </rPh>
    <phoneticPr fontId="17"/>
  </si>
  <si>
    <t>天空</t>
  </si>
  <si>
    <t>上長尾</t>
  </si>
  <si>
    <t>使用貸借</t>
  </si>
  <si>
    <t>柳原　義六 圃場の詳細</t>
    <rPh sb="0" eb="2">
      <t>ヤナギハラ</t>
    </rPh>
    <rPh sb="3" eb="4">
      <t>ヨシ</t>
    </rPh>
    <rPh sb="4" eb="5">
      <t>ロク</t>
    </rPh>
    <rPh sb="6" eb="8">
      <t>ホジョウ</t>
    </rPh>
    <rPh sb="9" eb="11">
      <t>ショウサイ</t>
    </rPh>
    <phoneticPr fontId="2"/>
  </si>
  <si>
    <t>笹間上</t>
    <rPh sb="0" eb="2">
      <t>ササマ</t>
    </rPh>
    <rPh sb="2" eb="3">
      <t>ウエ</t>
    </rPh>
    <phoneticPr fontId="3"/>
  </si>
  <si>
    <t>西久保1012</t>
    <rPh sb="0" eb="3">
      <t>ニシクボ</t>
    </rPh>
    <phoneticPr fontId="2"/>
  </si>
  <si>
    <t>西久保1013</t>
    <rPh sb="0" eb="3">
      <t>ニシクボ</t>
    </rPh>
    <phoneticPr fontId="2"/>
  </si>
  <si>
    <t>西久保1014</t>
    <rPh sb="0" eb="3">
      <t>ニシクボ</t>
    </rPh>
    <phoneticPr fontId="2"/>
  </si>
  <si>
    <t>三園船井１</t>
    <rPh sb="0" eb="2">
      <t>ミソノ</t>
    </rPh>
    <rPh sb="2" eb="4">
      <t>フナイ</t>
    </rPh>
    <phoneticPr fontId="2"/>
  </si>
  <si>
    <t>笹間下</t>
    <rPh sb="0" eb="2">
      <t>ササマ</t>
    </rPh>
    <rPh sb="2" eb="3">
      <t>シタ</t>
    </rPh>
    <phoneticPr fontId="3"/>
  </si>
  <si>
    <t>松葉1023-1</t>
    <rPh sb="0" eb="2">
      <t>マツバ</t>
    </rPh>
    <phoneticPr fontId="3"/>
  </si>
  <si>
    <t>三園船井２</t>
    <rPh sb="0" eb="2">
      <t>ミソノ</t>
    </rPh>
    <rPh sb="2" eb="4">
      <t>フナイ</t>
    </rPh>
    <phoneticPr fontId="2"/>
  </si>
  <si>
    <t>松葉995-1</t>
    <rPh sb="0" eb="2">
      <t>マツバ</t>
    </rPh>
    <phoneticPr fontId="3"/>
  </si>
  <si>
    <t>上平646</t>
    <rPh sb="0" eb="1">
      <t>ウエ</t>
    </rPh>
    <rPh sb="1" eb="2">
      <t>タイラ</t>
    </rPh>
    <phoneticPr fontId="3"/>
  </si>
  <si>
    <t>上平638</t>
    <rPh sb="0" eb="1">
      <t>ウエ</t>
    </rPh>
    <rPh sb="1" eb="2">
      <t>タイラ</t>
    </rPh>
    <phoneticPr fontId="3"/>
  </si>
  <si>
    <t>テレサワ722</t>
    <phoneticPr fontId="3"/>
  </si>
  <si>
    <t>仁木　富也　圃場の詳細</t>
    <rPh sb="0" eb="2">
      <t>ニキ</t>
    </rPh>
    <rPh sb="3" eb="5">
      <t>トミヤ</t>
    </rPh>
    <rPh sb="6" eb="8">
      <t>ホジョウ</t>
    </rPh>
    <rPh sb="9" eb="11">
      <t>ショウサイ</t>
    </rPh>
    <phoneticPr fontId="3"/>
  </si>
  <si>
    <t>令和７年度</t>
    <rPh sb="0" eb="2">
      <t>レイワ</t>
    </rPh>
    <rPh sb="3" eb="5">
      <t>ネンド</t>
    </rPh>
    <phoneticPr fontId="2"/>
  </si>
  <si>
    <t>令和7年度　目標と実績</t>
    <rPh sb="0" eb="2">
      <t>レイワ</t>
    </rPh>
    <rPh sb="3" eb="5">
      <t>ネンド</t>
    </rPh>
    <rPh sb="6" eb="8">
      <t>モクヒョウ</t>
    </rPh>
    <rPh sb="9" eb="11">
      <t>ジッセキ</t>
    </rPh>
    <phoneticPr fontId="2"/>
  </si>
  <si>
    <t>R7より変更</t>
    <rPh sb="4" eb="6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</si>
</sst>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%"/>
    <numFmt numFmtId="178" formatCode="#,##0.00_ ;[Red]\-#,##0.00\ "/>
  </numFmts>
  <fonts count="18" x14ac:knownFonts="1">
    <font>
      <sz val="12"/>
      <color theme="1"/>
      <name val="游ゴシック"/>
      <family val="2"/>
      <charset val="128"/>
    </font>
    <font>
      <sz val="12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18"/>
      <color theme="1"/>
      <name val="游ゴシック"/>
      <family val="3"/>
      <charset val="128"/>
    </font>
    <font>
      <sz val="10"/>
      <color theme="1"/>
      <name val="游ゴシック"/>
      <family val="2"/>
      <charset val="128"/>
    </font>
    <font>
      <sz val="12"/>
      <color theme="1"/>
      <name val="游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游ゴシック"/>
      <family val="2"/>
      <charset val="128"/>
    </font>
    <font>
      <sz val="12"/>
      <color rgb="FFFF0000"/>
      <name val="游ゴシック"/>
      <family val="2"/>
      <charset val="128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3"/>
      <charset val="128"/>
    </font>
    <font>
      <sz val="6"/>
      <color theme="1"/>
      <name val="游ゴシック"/>
      <family val="2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49" fontId="0" fillId="0" borderId="7" xfId="0" applyNumberForma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49" fontId="0" fillId="0" borderId="14" xfId="0" applyNumberFormat="1" applyBorder="1">
      <alignment vertical="center"/>
    </xf>
    <xf numFmtId="176" fontId="0" fillId="0" borderId="14" xfId="1" applyNumberFormat="1" applyFont="1" applyBorder="1">
      <alignment vertical="center"/>
    </xf>
    <xf numFmtId="176" fontId="0" fillId="0" borderId="15" xfId="1" applyNumberFormat="1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49" fontId="0" fillId="0" borderId="4" xfId="0" applyNumberFormat="1" applyBorder="1">
      <alignment vertical="center"/>
    </xf>
    <xf numFmtId="176" fontId="0" fillId="0" borderId="4" xfId="1" applyNumberFormat="1" applyFont="1" applyBorder="1">
      <alignment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9" fontId="0" fillId="0" borderId="7" xfId="0" applyNumberFormat="1" applyBorder="1">
      <alignment vertical="center"/>
    </xf>
    <xf numFmtId="176" fontId="0" fillId="0" borderId="7" xfId="1" applyNumberFormat="1" applyFont="1" applyBorder="1">
      <alignment vertical="center"/>
    </xf>
    <xf numFmtId="176" fontId="0" fillId="0" borderId="8" xfId="1" applyNumberFormat="1" applyFont="1" applyBorder="1">
      <alignment vertical="center"/>
    </xf>
    <xf numFmtId="0" fontId="0" fillId="0" borderId="2" xfId="0" applyBorder="1">
      <alignment vertical="center"/>
    </xf>
    <xf numFmtId="176" fontId="0" fillId="0" borderId="0" xfId="0" applyNumberFormat="1">
      <alignment vertical="center"/>
    </xf>
    <xf numFmtId="0" fontId="0" fillId="0" borderId="16" xfId="0" applyBorder="1">
      <alignment vertical="center"/>
    </xf>
    <xf numFmtId="49" fontId="0" fillId="0" borderId="16" xfId="0" applyNumberFormat="1" applyBorder="1">
      <alignment vertical="center"/>
    </xf>
    <xf numFmtId="176" fontId="0" fillId="0" borderId="16" xfId="1" applyNumberFormat="1" applyFont="1" applyBorder="1">
      <alignment vertical="center"/>
    </xf>
    <xf numFmtId="176" fontId="0" fillId="0" borderId="17" xfId="1" applyNumberFormat="1" applyFont="1" applyBorder="1">
      <alignment vertical="center"/>
    </xf>
    <xf numFmtId="49" fontId="0" fillId="0" borderId="0" xfId="0" applyNumberFormat="1">
      <alignment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176" fontId="7" fillId="0" borderId="4" xfId="1" applyNumberFormat="1" applyFont="1" applyBorder="1" applyAlignment="1">
      <alignment vertical="center"/>
    </xf>
    <xf numFmtId="176" fontId="7" fillId="0" borderId="4" xfId="1" applyNumberFormat="1" applyFont="1" applyBorder="1">
      <alignment vertical="center"/>
    </xf>
    <xf numFmtId="176" fontId="7" fillId="0" borderId="22" xfId="1" applyNumberFormat="1" applyFont="1" applyBorder="1" applyAlignment="1">
      <alignment vertical="center"/>
    </xf>
    <xf numFmtId="176" fontId="7" fillId="0" borderId="22" xfId="1" applyNumberFormat="1" applyFont="1" applyBorder="1">
      <alignment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2" xfId="1" applyNumberFormat="1" applyFont="1" applyBorder="1" applyAlignment="1">
      <alignment horizontal="right" vertical="center"/>
    </xf>
    <xf numFmtId="176" fontId="0" fillId="0" borderId="4" xfId="1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7" fillId="0" borderId="4" xfId="2" applyNumberFormat="1" applyFont="1" applyBorder="1" applyAlignment="1">
      <alignment vertical="center"/>
    </xf>
    <xf numFmtId="56" fontId="0" fillId="0" borderId="0" xfId="0" applyNumberFormat="1">
      <alignment vertic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0" xfId="0" applyFont="1">
      <alignment vertical="center"/>
    </xf>
    <xf numFmtId="49" fontId="0" fillId="0" borderId="14" xfId="0" applyNumberFormat="1" applyBorder="1" applyAlignment="1">
      <alignment vertical="center" wrapText="1"/>
    </xf>
    <xf numFmtId="49" fontId="0" fillId="0" borderId="4" xfId="0" applyNumberForma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176" fontId="0" fillId="0" borderId="4" xfId="1" applyNumberFormat="1" applyFont="1" applyBorder="1" applyAlignment="1">
      <alignment vertical="center" wrapText="1"/>
    </xf>
    <xf numFmtId="0" fontId="0" fillId="0" borderId="14" xfId="1" applyNumberFormat="1" applyFont="1" applyBorder="1">
      <alignment vertical="center"/>
    </xf>
    <xf numFmtId="0" fontId="0" fillId="0" borderId="4" xfId="1" applyNumberFormat="1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49" fontId="0" fillId="0" borderId="2" xfId="0" applyNumberFormat="1" applyBorder="1">
      <alignment vertical="center"/>
    </xf>
    <xf numFmtId="0" fontId="11" fillId="0" borderId="0" xfId="0" applyFont="1" applyAlignment="1">
      <alignment horizontal="left" vertical="center"/>
    </xf>
    <xf numFmtId="0" fontId="0" fillId="2" borderId="41" xfId="0" applyFill="1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9" fillId="0" borderId="14" xfId="0" applyFont="1" applyBorder="1">
      <alignment vertical="center"/>
    </xf>
    <xf numFmtId="0" fontId="9" fillId="0" borderId="4" xfId="0" applyFont="1" applyBorder="1">
      <alignment vertical="center"/>
    </xf>
    <xf numFmtId="0" fontId="0" fillId="0" borderId="61" xfId="0" applyBorder="1">
      <alignment vertical="center"/>
    </xf>
    <xf numFmtId="0" fontId="10" fillId="0" borderId="66" xfId="0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61" xfId="0" applyFont="1" applyBorder="1">
      <alignment vertical="center"/>
    </xf>
    <xf numFmtId="0" fontId="13" fillId="0" borderId="62" xfId="0" applyFont="1" applyBorder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63" xfId="0" applyFont="1" applyBorder="1">
      <alignment vertical="center"/>
    </xf>
    <xf numFmtId="0" fontId="13" fillId="0" borderId="64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43" xfId="0" applyFont="1" applyBorder="1">
      <alignment vertical="center"/>
    </xf>
    <xf numFmtId="0" fontId="13" fillId="0" borderId="65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0" xfId="0" applyFont="1">
      <alignment vertical="center"/>
    </xf>
    <xf numFmtId="0" fontId="13" fillId="0" borderId="25" xfId="0" applyFont="1" applyBorder="1" applyAlignment="1">
      <alignment horizontal="center" vertical="center"/>
    </xf>
    <xf numFmtId="0" fontId="10" fillId="0" borderId="47" xfId="0" applyFont="1" applyBorder="1" applyAlignment="1">
      <alignment horizontal="right" vertical="center"/>
    </xf>
    <xf numFmtId="0" fontId="10" fillId="0" borderId="48" xfId="0" applyFont="1" applyBorder="1" applyAlignment="1">
      <alignment horizontal="right" vertical="center"/>
    </xf>
    <xf numFmtId="0" fontId="0" fillId="0" borderId="63" xfId="0" applyBorder="1" applyAlignment="1">
      <alignment horizontal="distributed" vertical="center"/>
    </xf>
    <xf numFmtId="0" fontId="0" fillId="0" borderId="67" xfId="0" applyBorder="1" applyAlignment="1">
      <alignment horizontal="center" vertical="center"/>
    </xf>
    <xf numFmtId="0" fontId="15" fillId="0" borderId="47" xfId="0" applyFont="1" applyBorder="1" applyAlignment="1">
      <alignment horizontal="right" vertical="center"/>
    </xf>
    <xf numFmtId="0" fontId="13" fillId="0" borderId="27" xfId="0" applyFont="1" applyBorder="1" applyAlignment="1">
      <alignment horizontal="center" vertical="center"/>
    </xf>
    <xf numFmtId="0" fontId="8" fillId="0" borderId="54" xfId="0" applyFont="1" applyBorder="1" applyAlignment="1">
      <alignment vertical="center" wrapText="1"/>
    </xf>
    <xf numFmtId="0" fontId="8" fillId="0" borderId="52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6" fillId="0" borderId="0" xfId="0" applyFont="1">
      <alignment vertical="center"/>
    </xf>
    <xf numFmtId="0" fontId="13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60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/>
    </xf>
    <xf numFmtId="0" fontId="14" fillId="0" borderId="1" xfId="0" applyFont="1" applyBorder="1" applyAlignment="1">
      <alignment horizontal="center" vertical="center"/>
    </xf>
    <xf numFmtId="0" fontId="14" fillId="0" borderId="42" xfId="0" applyFont="1" applyBorder="1">
      <alignment vertical="center"/>
    </xf>
    <xf numFmtId="176" fontId="14" fillId="0" borderId="2" xfId="1" applyNumberFormat="1" applyFont="1" applyBorder="1" applyAlignment="1">
      <alignment horizontal="right" vertical="center"/>
    </xf>
    <xf numFmtId="0" fontId="14" fillId="0" borderId="57" xfId="0" applyFont="1" applyBorder="1">
      <alignment vertical="center"/>
    </xf>
    <xf numFmtId="0" fontId="14" fillId="0" borderId="43" xfId="0" applyFont="1" applyBorder="1">
      <alignment vertical="center"/>
    </xf>
    <xf numFmtId="176" fontId="14" fillId="0" borderId="7" xfId="1" applyNumberFormat="1" applyFont="1" applyBorder="1" applyAlignment="1">
      <alignment horizontal="right" vertical="center"/>
    </xf>
    <xf numFmtId="0" fontId="14" fillId="0" borderId="58" xfId="0" applyFont="1" applyBorder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>
      <alignment vertical="center"/>
    </xf>
    <xf numFmtId="176" fontId="14" fillId="0" borderId="10" xfId="0" applyNumberFormat="1" applyFont="1" applyBorder="1" applyAlignment="1">
      <alignment horizontal="right" vertical="center"/>
    </xf>
    <xf numFmtId="176" fontId="16" fillId="0" borderId="5" xfId="1" applyNumberFormat="1" applyFont="1" applyBorder="1">
      <alignment vertical="center"/>
    </xf>
    <xf numFmtId="0" fontId="8" fillId="0" borderId="68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2" xfId="1" applyNumberFormat="1" applyFont="1" applyBorder="1">
      <alignment vertical="center"/>
    </xf>
    <xf numFmtId="176" fontId="0" fillId="0" borderId="24" xfId="1" applyNumberFormat="1" applyFon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center" vertical="center"/>
    </xf>
    <xf numFmtId="49" fontId="0" fillId="0" borderId="22" xfId="0" applyNumberFormat="1" applyBorder="1">
      <alignment vertical="center"/>
    </xf>
    <xf numFmtId="176" fontId="0" fillId="0" borderId="22" xfId="1" applyNumberFormat="1" applyFont="1" applyBorder="1">
      <alignment vertical="center"/>
    </xf>
    <xf numFmtId="176" fontId="0" fillId="0" borderId="23" xfId="1" applyNumberFormat="1" applyFont="1" applyBorder="1">
      <alignment vertical="center"/>
    </xf>
    <xf numFmtId="0" fontId="0" fillId="0" borderId="69" xfId="0" applyBorder="1">
      <alignment vertical="center"/>
    </xf>
    <xf numFmtId="40" fontId="0" fillId="0" borderId="14" xfId="1" applyNumberFormat="1" applyFont="1" applyBorder="1">
      <alignment vertical="center"/>
    </xf>
    <xf numFmtId="40" fontId="0" fillId="0" borderId="4" xfId="1" applyNumberFormat="1" applyFont="1" applyBorder="1">
      <alignment vertical="center"/>
    </xf>
    <xf numFmtId="40" fontId="0" fillId="0" borderId="7" xfId="1" applyNumberFormat="1" applyFont="1" applyBorder="1">
      <alignment vertical="center"/>
    </xf>
    <xf numFmtId="178" fontId="0" fillId="0" borderId="0" xfId="0" applyNumberFormat="1">
      <alignment vertical="center"/>
    </xf>
    <xf numFmtId="0" fontId="0" fillId="0" borderId="35" xfId="0" applyBorder="1">
      <alignment vertical="center"/>
    </xf>
    <xf numFmtId="0" fontId="7" fillId="0" borderId="5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6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63;&#12431;&#12397;&#23665;&#20966;&#33489;/JGAP/&#36786;&#22580;&#29992;/70&#65306;&#22275;&#22580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圃場台帳"/>
      <sheetName val="全データ"/>
    </sheetNames>
    <sheetDataSet>
      <sheetData sheetId="0"/>
      <sheetData sheetId="1">
        <row r="3">
          <cell r="A3">
            <v>2</v>
          </cell>
          <cell r="B3" t="str">
            <v xml:space="preserve">美味しいたけ          </v>
          </cell>
          <cell r="C3">
            <v>1</v>
          </cell>
          <cell r="D3" t="str">
            <v>久野脇</v>
          </cell>
          <cell r="E3">
            <v>1</v>
          </cell>
          <cell r="F3" t="str">
            <v>久野脇</v>
          </cell>
          <cell r="G3" t="str">
            <v>Sheet1</v>
          </cell>
          <cell r="H3">
            <v>7</v>
          </cell>
          <cell r="I3" t="str">
            <v>山の息吹</v>
          </cell>
          <cell r="J3" t="str">
            <v>借地</v>
          </cell>
          <cell r="K3" t="str">
            <v>H15</v>
          </cell>
          <cell r="L3" t="str">
            <v>円滑化</v>
          </cell>
        </row>
        <row r="4">
          <cell r="A4">
            <v>2</v>
          </cell>
          <cell r="B4" t="str">
            <v xml:space="preserve">美味しいたけ          </v>
          </cell>
          <cell r="C4">
            <v>2</v>
          </cell>
          <cell r="D4" t="str">
            <v>久野脇</v>
          </cell>
          <cell r="E4">
            <v>1</v>
          </cell>
          <cell r="F4" t="str">
            <v>久野脇</v>
          </cell>
          <cell r="G4" t="str">
            <v>Sheet2</v>
          </cell>
          <cell r="H4">
            <v>63</v>
          </cell>
          <cell r="I4" t="str">
            <v>やぶきた</v>
          </cell>
          <cell r="J4" t="str">
            <v>借地</v>
          </cell>
          <cell r="L4" t="str">
            <v>円滑化</v>
          </cell>
        </row>
        <row r="5">
          <cell r="A5">
            <v>2</v>
          </cell>
          <cell r="B5" t="str">
            <v xml:space="preserve">美味しいたけ          </v>
          </cell>
          <cell r="C5">
            <v>3</v>
          </cell>
          <cell r="D5" t="str">
            <v>宮原</v>
          </cell>
          <cell r="E5">
            <v>2</v>
          </cell>
          <cell r="F5" t="str">
            <v>久野脇</v>
          </cell>
          <cell r="G5" t="str">
            <v>Sheet3</v>
          </cell>
          <cell r="H5">
            <v>30</v>
          </cell>
          <cell r="I5" t="str">
            <v>やぶきた</v>
          </cell>
          <cell r="J5" t="str">
            <v>借地</v>
          </cell>
          <cell r="L5" t="str">
            <v>円滑化/中間管理</v>
          </cell>
        </row>
        <row r="6">
          <cell r="A6">
            <v>2</v>
          </cell>
          <cell r="B6" t="str">
            <v xml:space="preserve">美味しいたけ          </v>
          </cell>
          <cell r="C6">
            <v>4</v>
          </cell>
          <cell r="D6" t="str">
            <v>西地名</v>
          </cell>
          <cell r="E6">
            <v>3</v>
          </cell>
          <cell r="F6" t="str">
            <v>地名</v>
          </cell>
          <cell r="G6" t="str">
            <v>Sheet4</v>
          </cell>
          <cell r="H6">
            <v>345</v>
          </cell>
          <cell r="I6" t="str">
            <v>やぶきた</v>
          </cell>
          <cell r="J6" t="str">
            <v>借地</v>
          </cell>
          <cell r="L6" t="str">
            <v>中間管理</v>
          </cell>
        </row>
        <row r="7">
          <cell r="A7">
            <v>2</v>
          </cell>
          <cell r="B7" t="str">
            <v xml:space="preserve">美味しいたけ          </v>
          </cell>
          <cell r="C7">
            <v>5</v>
          </cell>
          <cell r="D7" t="str">
            <v>地名</v>
          </cell>
          <cell r="E7">
            <v>4</v>
          </cell>
          <cell r="F7" t="str">
            <v>地名</v>
          </cell>
          <cell r="G7" t="str">
            <v>Sheet5</v>
          </cell>
          <cell r="H7">
            <v>68</v>
          </cell>
          <cell r="I7" t="str">
            <v>やぶきた</v>
          </cell>
          <cell r="J7" t="str">
            <v>借地</v>
          </cell>
          <cell r="L7" t="str">
            <v>中間管理</v>
          </cell>
        </row>
        <row r="8">
          <cell r="A8">
            <v>2</v>
          </cell>
          <cell r="B8" t="str">
            <v xml:space="preserve">美味しいたけ          </v>
          </cell>
          <cell r="C8">
            <v>6</v>
          </cell>
          <cell r="D8" t="str">
            <v>前山すじ</v>
          </cell>
          <cell r="E8">
            <v>5</v>
          </cell>
          <cell r="F8" t="str">
            <v>家山</v>
          </cell>
          <cell r="G8" t="str">
            <v>Sheet6</v>
          </cell>
          <cell r="H8">
            <v>72</v>
          </cell>
          <cell r="I8" t="str">
            <v>やぶきた</v>
          </cell>
          <cell r="J8" t="str">
            <v>借地</v>
          </cell>
          <cell r="L8" t="str">
            <v>個人貸借</v>
          </cell>
        </row>
        <row r="9">
          <cell r="A9">
            <v>2</v>
          </cell>
          <cell r="B9" t="str">
            <v xml:space="preserve">美味しいたけ          </v>
          </cell>
          <cell r="C9">
            <v>7</v>
          </cell>
          <cell r="D9" t="str">
            <v>河川敷</v>
          </cell>
          <cell r="E9">
            <v>6</v>
          </cell>
          <cell r="F9" t="str">
            <v>地名</v>
          </cell>
          <cell r="G9" t="str">
            <v>Sheet7</v>
          </cell>
          <cell r="H9">
            <v>110</v>
          </cell>
          <cell r="I9" t="str">
            <v>やぶきた</v>
          </cell>
          <cell r="J9" t="str">
            <v>借地</v>
          </cell>
          <cell r="K9" t="str">
            <v>H30</v>
          </cell>
          <cell r="L9" t="str">
            <v>県より</v>
          </cell>
        </row>
        <row r="10">
          <cell r="A10">
            <v>2</v>
          </cell>
          <cell r="B10" t="str">
            <v xml:space="preserve">美味しいたけ          </v>
          </cell>
          <cell r="C10">
            <v>8</v>
          </cell>
          <cell r="D10" t="str">
            <v>下長尾</v>
          </cell>
          <cell r="E10">
            <v>7</v>
          </cell>
          <cell r="F10" t="str">
            <v>下長尾</v>
          </cell>
          <cell r="G10" t="str">
            <v>Sheet8</v>
          </cell>
          <cell r="H10">
            <v>45</v>
          </cell>
          <cell r="I10" t="str">
            <v>やぶきた</v>
          </cell>
          <cell r="J10" t="str">
            <v>借地</v>
          </cell>
          <cell r="L10" t="str">
            <v>中間管理</v>
          </cell>
        </row>
        <row r="11">
          <cell r="A11">
            <v>2</v>
          </cell>
          <cell r="B11" t="str">
            <v xml:space="preserve">美味しいたけ          </v>
          </cell>
          <cell r="C11">
            <v>9</v>
          </cell>
          <cell r="D11" t="str">
            <v>下泉</v>
          </cell>
          <cell r="E11">
            <v>8</v>
          </cell>
          <cell r="F11" t="str">
            <v>下泉</v>
          </cell>
          <cell r="G11" t="str">
            <v>Sheet9</v>
          </cell>
          <cell r="H11">
            <v>15</v>
          </cell>
          <cell r="I11" t="str">
            <v>狭山香り</v>
          </cell>
          <cell r="J11" t="str">
            <v>借地</v>
          </cell>
          <cell r="K11" t="str">
            <v>H20</v>
          </cell>
          <cell r="L11" t="str">
            <v>中間管理</v>
          </cell>
        </row>
        <row r="12">
          <cell r="A12">
            <v>2</v>
          </cell>
          <cell r="B12" t="str">
            <v xml:space="preserve">美味しいたけ          </v>
          </cell>
          <cell r="C12">
            <v>10</v>
          </cell>
          <cell r="D12" t="str">
            <v>下泉</v>
          </cell>
          <cell r="E12">
            <v>8</v>
          </cell>
          <cell r="F12" t="str">
            <v>下泉</v>
          </cell>
          <cell r="G12" t="str">
            <v>Sheet10</v>
          </cell>
          <cell r="H12">
            <v>225</v>
          </cell>
          <cell r="I12" t="str">
            <v>やぶきた</v>
          </cell>
          <cell r="J12" t="str">
            <v>借地</v>
          </cell>
          <cell r="L12" t="str">
            <v>中間管理</v>
          </cell>
        </row>
        <row r="15">
          <cell r="A15">
            <v>4</v>
          </cell>
          <cell r="B15" t="str">
            <v xml:space="preserve">山田　友兵衛          </v>
          </cell>
          <cell r="C15">
            <v>1</v>
          </cell>
          <cell r="D15" t="str">
            <v>背戸</v>
          </cell>
          <cell r="F15" t="str">
            <v>下長尾</v>
          </cell>
          <cell r="G15" t="str">
            <v>814,913-1,913-2,811</v>
          </cell>
          <cell r="H15">
            <v>23</v>
          </cell>
          <cell r="I15" t="str">
            <v>やぶきた</v>
          </cell>
          <cell r="J15" t="str">
            <v>自園</v>
          </cell>
        </row>
        <row r="16">
          <cell r="A16">
            <v>4</v>
          </cell>
          <cell r="B16" t="str">
            <v xml:space="preserve">山田　友兵衛          </v>
          </cell>
          <cell r="C16">
            <v>2</v>
          </cell>
          <cell r="D16" t="str">
            <v>大曲</v>
          </cell>
          <cell r="F16" t="str">
            <v>下長尾</v>
          </cell>
          <cell r="G16" t="str">
            <v>808-1~4,806-1~3,</v>
          </cell>
          <cell r="H16">
            <v>13</v>
          </cell>
          <cell r="I16" t="str">
            <v>やぶきた</v>
          </cell>
          <cell r="J16" t="str">
            <v>自園</v>
          </cell>
          <cell r="L16" t="str">
            <v>807-3,807-5,810</v>
          </cell>
        </row>
        <row r="17">
          <cell r="A17">
            <v>4</v>
          </cell>
          <cell r="B17" t="str">
            <v xml:space="preserve">山田　友兵衛          </v>
          </cell>
          <cell r="C17">
            <v>3</v>
          </cell>
          <cell r="D17" t="str">
            <v>家の下</v>
          </cell>
          <cell r="F17" t="str">
            <v>下長尾</v>
          </cell>
          <cell r="G17" t="str">
            <v>810,805-1~2,803,</v>
          </cell>
          <cell r="H17">
            <v>22</v>
          </cell>
          <cell r="I17" t="str">
            <v>やぶきた</v>
          </cell>
          <cell r="J17" t="str">
            <v>借地/自園</v>
          </cell>
          <cell r="L17" t="str">
            <v>802,801-1~3</v>
          </cell>
        </row>
        <row r="18">
          <cell r="A18">
            <v>4</v>
          </cell>
          <cell r="B18" t="str">
            <v xml:space="preserve">山田　友兵衛          </v>
          </cell>
          <cell r="C18">
            <v>4</v>
          </cell>
          <cell r="D18" t="str">
            <v>うぜんさん</v>
          </cell>
          <cell r="F18" t="str">
            <v>下長尾</v>
          </cell>
          <cell r="G18" t="str">
            <v>796-1,793,794</v>
          </cell>
          <cell r="H18">
            <v>12</v>
          </cell>
          <cell r="I18" t="str">
            <v>やぶきた</v>
          </cell>
          <cell r="J18" t="str">
            <v>借地</v>
          </cell>
        </row>
        <row r="19">
          <cell r="A19">
            <v>4</v>
          </cell>
          <cell r="B19" t="str">
            <v xml:space="preserve">山田　友兵衛          </v>
          </cell>
          <cell r="C19">
            <v>5</v>
          </cell>
          <cell r="D19" t="str">
            <v>下長尾</v>
          </cell>
          <cell r="F19" t="str">
            <v>下長尾</v>
          </cell>
          <cell r="G19" t="str">
            <v>15-1,15-6,16,22,23</v>
          </cell>
          <cell r="H19">
            <v>40</v>
          </cell>
          <cell r="I19" t="str">
            <v>やぶきた</v>
          </cell>
          <cell r="J19" t="str">
            <v>借地</v>
          </cell>
          <cell r="L19" t="str">
            <v>大下八郎より</v>
          </cell>
        </row>
        <row r="20">
          <cell r="A20">
            <v>4</v>
          </cell>
          <cell r="B20" t="str">
            <v xml:space="preserve">山田　友兵衛          </v>
          </cell>
          <cell r="C20">
            <v>6</v>
          </cell>
          <cell r="D20" t="str">
            <v>大海戸</v>
          </cell>
          <cell r="F20" t="str">
            <v>下長尾</v>
          </cell>
          <cell r="G20" t="str">
            <v>1366,1363-2.1364-1</v>
          </cell>
          <cell r="H20">
            <v>40</v>
          </cell>
          <cell r="I20" t="str">
            <v>やぶきた</v>
          </cell>
          <cell r="J20" t="str">
            <v>自園/借地</v>
          </cell>
          <cell r="L20" t="str">
            <v>内20a榊原雅年(622他)</v>
          </cell>
        </row>
        <row r="21">
          <cell r="A21">
            <v>4</v>
          </cell>
          <cell r="B21" t="str">
            <v xml:space="preserve">山田　友兵衛          </v>
          </cell>
          <cell r="C21">
            <v>7</v>
          </cell>
          <cell r="D21" t="str">
            <v>塩郷</v>
          </cell>
          <cell r="F21" t="str">
            <v>下泉</v>
          </cell>
          <cell r="G21" t="str">
            <v>1895,1891,1890,</v>
          </cell>
          <cell r="H21">
            <v>25</v>
          </cell>
          <cell r="I21" t="str">
            <v>やぶきた</v>
          </cell>
          <cell r="J21" t="str">
            <v>借地</v>
          </cell>
          <cell r="L21" t="str">
            <v>1896-6,1896-7,1898-1松井より</v>
          </cell>
        </row>
        <row r="27">
          <cell r="A27">
            <v>7</v>
          </cell>
          <cell r="B27" t="str">
            <v xml:space="preserve">小平　史郎           </v>
          </cell>
          <cell r="C27">
            <v>1</v>
          </cell>
          <cell r="D27" t="str">
            <v>すけだい上中</v>
          </cell>
          <cell r="F27" t="str">
            <v>久野脇</v>
          </cell>
          <cell r="G27" t="str">
            <v>428-1～3,429,430,</v>
          </cell>
          <cell r="H27">
            <v>20</v>
          </cell>
          <cell r="I27" t="str">
            <v>やぶきた</v>
          </cell>
          <cell r="J27" t="str">
            <v>自園</v>
          </cell>
          <cell r="L27" t="str">
            <v>424,423-1～3,416-2</v>
          </cell>
        </row>
        <row r="28">
          <cell r="A28">
            <v>7</v>
          </cell>
          <cell r="B28" t="str">
            <v xml:space="preserve">小平　史郎           </v>
          </cell>
          <cell r="C28">
            <v>2</v>
          </cell>
          <cell r="D28" t="str">
            <v>すけだい下</v>
          </cell>
          <cell r="F28" t="str">
            <v>久野脇</v>
          </cell>
          <cell r="G28" t="str">
            <v>415-1,413-1,411-1</v>
          </cell>
          <cell r="H28">
            <v>12</v>
          </cell>
          <cell r="I28" t="str">
            <v>やぶきた</v>
          </cell>
          <cell r="J28" t="str">
            <v>自園</v>
          </cell>
        </row>
        <row r="29">
          <cell r="A29">
            <v>7</v>
          </cell>
          <cell r="B29" t="str">
            <v xml:space="preserve">小平　史郎           </v>
          </cell>
          <cell r="C29">
            <v>3</v>
          </cell>
          <cell r="D29" t="str">
            <v>島入口</v>
          </cell>
          <cell r="F29" t="str">
            <v>久野脇</v>
          </cell>
          <cell r="G29" t="str">
            <v>33,45-1,45-2,44</v>
          </cell>
          <cell r="H29">
            <v>15</v>
          </cell>
          <cell r="I29" t="str">
            <v>やぶきた</v>
          </cell>
          <cell r="J29" t="str">
            <v>借地</v>
          </cell>
          <cell r="L29" t="str">
            <v>35-1,21</v>
          </cell>
        </row>
        <row r="30">
          <cell r="A30">
            <v>7</v>
          </cell>
          <cell r="B30" t="str">
            <v xml:space="preserve">小平　史郎           </v>
          </cell>
          <cell r="C30">
            <v>4</v>
          </cell>
          <cell r="D30" t="str">
            <v>島西</v>
          </cell>
          <cell r="F30" t="str">
            <v>久野脇</v>
          </cell>
          <cell r="G30" t="str">
            <v>8,10,11,12,13-1</v>
          </cell>
          <cell r="H30">
            <v>14</v>
          </cell>
          <cell r="I30" t="str">
            <v>やぶきた</v>
          </cell>
          <cell r="J30" t="str">
            <v>借地</v>
          </cell>
        </row>
        <row r="31">
          <cell r="A31">
            <v>7</v>
          </cell>
          <cell r="B31" t="str">
            <v xml:space="preserve">小平　史郎           </v>
          </cell>
          <cell r="C31">
            <v>5</v>
          </cell>
          <cell r="D31" t="str">
            <v>島家回り</v>
          </cell>
          <cell r="F31" t="str">
            <v>久野脇</v>
          </cell>
          <cell r="G31" t="str">
            <v>81-1,85,79-1,71-1,</v>
          </cell>
          <cell r="H31">
            <v>24</v>
          </cell>
          <cell r="I31" t="str">
            <v>やぶきた</v>
          </cell>
          <cell r="J31" t="str">
            <v>借地</v>
          </cell>
          <cell r="L31" t="str">
            <v>70-1,70-2,69-1</v>
          </cell>
        </row>
        <row r="32">
          <cell r="A32">
            <v>7</v>
          </cell>
          <cell r="B32" t="str">
            <v xml:space="preserve">小平　史郎           </v>
          </cell>
          <cell r="C32">
            <v>6</v>
          </cell>
          <cell r="D32" t="str">
            <v>開墾</v>
          </cell>
          <cell r="F32" t="str">
            <v>久野脇</v>
          </cell>
          <cell r="G32" t="str">
            <v>1347-3</v>
          </cell>
          <cell r="H32">
            <v>50</v>
          </cell>
          <cell r="I32" t="str">
            <v>やぶきた</v>
          </cell>
          <cell r="J32" t="str">
            <v>自園</v>
          </cell>
        </row>
        <row r="33">
          <cell r="A33">
            <v>7</v>
          </cell>
          <cell r="B33" t="str">
            <v xml:space="preserve">小平　史郎           </v>
          </cell>
          <cell r="C33">
            <v>7</v>
          </cell>
          <cell r="D33" t="str">
            <v>お林</v>
          </cell>
          <cell r="F33" t="str">
            <v>久野脇</v>
          </cell>
          <cell r="G33" t="str">
            <v>1347-1</v>
          </cell>
          <cell r="H33">
            <v>75</v>
          </cell>
          <cell r="I33" t="str">
            <v>やぶきた</v>
          </cell>
          <cell r="J33" t="str">
            <v>自園</v>
          </cell>
        </row>
        <row r="34">
          <cell r="A34">
            <v>7</v>
          </cell>
          <cell r="B34" t="str">
            <v xml:space="preserve">小平　史郎           </v>
          </cell>
          <cell r="C34">
            <v>8</v>
          </cell>
          <cell r="D34" t="str">
            <v>元被覆園上</v>
          </cell>
          <cell r="F34" t="str">
            <v>久野脇</v>
          </cell>
          <cell r="G34" t="str">
            <v>発酵茶用</v>
          </cell>
          <cell r="H34">
            <v>10</v>
          </cell>
          <cell r="I34" t="str">
            <v>やぶきた</v>
          </cell>
          <cell r="J34" t="str">
            <v>自園</v>
          </cell>
        </row>
        <row r="39">
          <cell r="A39">
            <v>8</v>
          </cell>
          <cell r="B39" t="str">
            <v xml:space="preserve">久保田　等           </v>
          </cell>
          <cell r="C39">
            <v>1</v>
          </cell>
          <cell r="D39" t="str">
            <v>山柄</v>
          </cell>
          <cell r="F39" t="str">
            <v>家山</v>
          </cell>
          <cell r="G39" t="str">
            <v>2387-3</v>
          </cell>
          <cell r="H39">
            <v>8</v>
          </cell>
          <cell r="I39" t="str">
            <v>やぶきた</v>
          </cell>
          <cell r="J39" t="str">
            <v>自作</v>
          </cell>
        </row>
        <row r="40">
          <cell r="A40">
            <v>8</v>
          </cell>
          <cell r="B40" t="str">
            <v xml:space="preserve">久保田　等           </v>
          </cell>
          <cell r="C40">
            <v>2</v>
          </cell>
          <cell r="D40" t="str">
            <v>明ヶ平</v>
          </cell>
          <cell r="F40" t="str">
            <v>家山</v>
          </cell>
          <cell r="G40" t="str">
            <v>2467-1</v>
          </cell>
          <cell r="H40">
            <v>10</v>
          </cell>
          <cell r="I40" t="str">
            <v>やぶきた</v>
          </cell>
          <cell r="J40" t="str">
            <v>自園</v>
          </cell>
        </row>
        <row r="41">
          <cell r="A41">
            <v>8</v>
          </cell>
          <cell r="B41" t="str">
            <v xml:space="preserve">久保田　等           </v>
          </cell>
          <cell r="C41">
            <v>3</v>
          </cell>
          <cell r="D41" t="str">
            <v>家のまわり</v>
          </cell>
          <cell r="F41" t="str">
            <v>家山</v>
          </cell>
          <cell r="G41" t="str">
            <v>2433</v>
          </cell>
          <cell r="H41">
            <v>2</v>
          </cell>
          <cell r="I41" t="str">
            <v>やぶきた</v>
          </cell>
          <cell r="J41" t="str">
            <v>自園</v>
          </cell>
        </row>
        <row r="51">
          <cell r="A51">
            <v>10</v>
          </cell>
          <cell r="B51" t="str">
            <v xml:space="preserve">中村　重男           </v>
          </cell>
          <cell r="C51">
            <v>1</v>
          </cell>
          <cell r="D51" t="str">
            <v>家の周り</v>
          </cell>
          <cell r="F51" t="str">
            <v>家山</v>
          </cell>
          <cell r="G51" t="str">
            <v>1506、1508、1590-1、</v>
          </cell>
          <cell r="H51">
            <v>22</v>
          </cell>
          <cell r="I51" t="str">
            <v>やぶきた</v>
          </cell>
          <cell r="J51" t="str">
            <v>自作</v>
          </cell>
          <cell r="L51" t="str">
            <v>1736、1737-1、1745-1、1751-1</v>
          </cell>
        </row>
        <row r="52">
          <cell r="A52">
            <v>10</v>
          </cell>
          <cell r="B52" t="str">
            <v xml:space="preserve">中村　重男           </v>
          </cell>
          <cell r="C52">
            <v>2</v>
          </cell>
          <cell r="D52" t="str">
            <v>桜トンネル</v>
          </cell>
          <cell r="F52" t="str">
            <v>家山</v>
          </cell>
          <cell r="G52" t="str">
            <v>1331-4～6</v>
          </cell>
          <cell r="H52">
            <v>10</v>
          </cell>
          <cell r="I52" t="str">
            <v>やぶきた</v>
          </cell>
          <cell r="J52" t="str">
            <v>自作</v>
          </cell>
        </row>
        <row r="53">
          <cell r="A53">
            <v>10</v>
          </cell>
          <cell r="B53" t="str">
            <v xml:space="preserve">中村　重男           </v>
          </cell>
          <cell r="C53">
            <v>3</v>
          </cell>
          <cell r="D53" t="str">
            <v>丸山</v>
          </cell>
          <cell r="F53" t="str">
            <v>家山</v>
          </cell>
          <cell r="G53" t="str">
            <v>1455-2</v>
          </cell>
          <cell r="H53">
            <v>30</v>
          </cell>
          <cell r="I53" t="str">
            <v>やぶきた</v>
          </cell>
          <cell r="J53" t="str">
            <v>自作</v>
          </cell>
        </row>
        <row r="54">
          <cell r="A54">
            <v>10</v>
          </cell>
          <cell r="B54" t="str">
            <v xml:space="preserve">中村　重男           </v>
          </cell>
          <cell r="C54">
            <v>4</v>
          </cell>
          <cell r="D54" t="str">
            <v>馬水</v>
          </cell>
          <cell r="F54" t="str">
            <v>家山</v>
          </cell>
          <cell r="G54" t="str">
            <v>1459-2</v>
          </cell>
          <cell r="H54">
            <v>15</v>
          </cell>
          <cell r="I54" t="str">
            <v>やぶきた</v>
          </cell>
          <cell r="J54" t="str">
            <v>自作</v>
          </cell>
        </row>
        <row r="55">
          <cell r="A55">
            <v>10</v>
          </cell>
          <cell r="B55" t="str">
            <v xml:space="preserve">中村　重男           </v>
          </cell>
          <cell r="C55">
            <v>5</v>
          </cell>
          <cell r="D55" t="str">
            <v>エギ原</v>
          </cell>
          <cell r="F55" t="str">
            <v>抜里</v>
          </cell>
          <cell r="G55" t="str">
            <v>1850-1、1853</v>
          </cell>
          <cell r="H55">
            <v>20</v>
          </cell>
          <cell r="I55" t="str">
            <v>やぶきた</v>
          </cell>
          <cell r="J55" t="str">
            <v>借地</v>
          </cell>
        </row>
        <row r="56">
          <cell r="A56">
            <v>10</v>
          </cell>
          <cell r="B56" t="str">
            <v xml:space="preserve">中村　重男           </v>
          </cell>
          <cell r="C56">
            <v>6</v>
          </cell>
          <cell r="D56" t="str">
            <v>抜里河原</v>
          </cell>
          <cell r="F56" t="str">
            <v>抜里</v>
          </cell>
          <cell r="G56" t="str">
            <v>794-1</v>
          </cell>
          <cell r="H56">
            <v>15</v>
          </cell>
          <cell r="I56" t="str">
            <v>やぶきた</v>
          </cell>
          <cell r="J56" t="str">
            <v>借地</v>
          </cell>
        </row>
        <row r="57">
          <cell r="A57">
            <v>10</v>
          </cell>
          <cell r="B57" t="str">
            <v xml:space="preserve">中村　重男           </v>
          </cell>
          <cell r="C57">
            <v>7</v>
          </cell>
          <cell r="D57" t="str">
            <v>抜里家廻り</v>
          </cell>
          <cell r="F57" t="str">
            <v>抜里</v>
          </cell>
          <cell r="G57" t="str">
            <v>604-1,612-1,613、</v>
          </cell>
          <cell r="H57">
            <v>10</v>
          </cell>
          <cell r="I57" t="str">
            <v>やぶきた</v>
          </cell>
          <cell r="J57" t="str">
            <v>借地</v>
          </cell>
        </row>
        <row r="58">
          <cell r="A58">
            <v>10</v>
          </cell>
          <cell r="B58" t="str">
            <v xml:space="preserve">中村　重男           </v>
          </cell>
          <cell r="C58">
            <v>8</v>
          </cell>
          <cell r="D58" t="str">
            <v>越地</v>
          </cell>
          <cell r="F58" t="str">
            <v>家山</v>
          </cell>
          <cell r="G58" t="str">
            <v>2303-5</v>
          </cell>
          <cell r="H58">
            <v>3</v>
          </cell>
          <cell r="I58" t="str">
            <v>やぶきた</v>
          </cell>
          <cell r="J58" t="str">
            <v>借地</v>
          </cell>
          <cell r="L58" t="str">
            <v>622-1</v>
          </cell>
        </row>
        <row r="63">
          <cell r="A63">
            <v>13</v>
          </cell>
          <cell r="B63" t="str">
            <v xml:space="preserve">湯口　秋良           </v>
          </cell>
          <cell r="C63">
            <v>1</v>
          </cell>
          <cell r="D63" t="str">
            <v>井戸畑</v>
          </cell>
          <cell r="E63" t="str">
            <v>〇</v>
          </cell>
          <cell r="F63" t="str">
            <v>地名</v>
          </cell>
          <cell r="G63" t="str">
            <v>1764-21</v>
          </cell>
          <cell r="H63">
            <v>4</v>
          </cell>
          <cell r="I63" t="str">
            <v>やぶきた</v>
          </cell>
          <cell r="J63" t="str">
            <v>借地</v>
          </cell>
          <cell r="K63" t="str">
            <v>ｓ50年</v>
          </cell>
          <cell r="L63" t="str">
            <v>山下真男,使用借地</v>
          </cell>
        </row>
        <row r="64">
          <cell r="A64">
            <v>13</v>
          </cell>
          <cell r="B64" t="str">
            <v xml:space="preserve">湯口　秋良           </v>
          </cell>
          <cell r="C64">
            <v>2</v>
          </cell>
          <cell r="D64" t="str">
            <v>栗原園山側</v>
          </cell>
          <cell r="E64" t="str">
            <v>〇</v>
          </cell>
          <cell r="F64" t="str">
            <v>地名</v>
          </cell>
          <cell r="G64" t="str">
            <v>1765-8,9,10,2</v>
          </cell>
          <cell r="H64">
            <v>14</v>
          </cell>
          <cell r="I64" t="str">
            <v>やぶきた</v>
          </cell>
          <cell r="J64" t="str">
            <v>借地</v>
          </cell>
          <cell r="K64" t="str">
            <v>ｈ28年</v>
          </cell>
          <cell r="L64" t="str">
            <v>7a改植,栗原哲正,栗原卓,使用借地</v>
          </cell>
        </row>
        <row r="65">
          <cell r="A65">
            <v>13</v>
          </cell>
          <cell r="B65" t="str">
            <v xml:space="preserve">湯口　秋良           </v>
          </cell>
          <cell r="C65">
            <v>3</v>
          </cell>
          <cell r="D65" t="str">
            <v>栗原園平地</v>
          </cell>
          <cell r="E65" t="str">
            <v>〇</v>
          </cell>
          <cell r="F65" t="str">
            <v>地名</v>
          </cell>
          <cell r="G65" t="str">
            <v>219-4,222</v>
          </cell>
          <cell r="H65">
            <v>16</v>
          </cell>
          <cell r="I65" t="str">
            <v>やぶきた</v>
          </cell>
          <cell r="J65" t="str">
            <v>借地</v>
          </cell>
          <cell r="K65" t="str">
            <v>ｓ50年</v>
          </cell>
          <cell r="L65" t="str">
            <v>栗原哲正,栗原卓,使用借地</v>
          </cell>
        </row>
        <row r="66">
          <cell r="A66">
            <v>13</v>
          </cell>
          <cell r="B66" t="str">
            <v xml:space="preserve">湯口　秋良           </v>
          </cell>
          <cell r="C66">
            <v>4</v>
          </cell>
          <cell r="D66" t="str">
            <v>小森山</v>
          </cell>
          <cell r="E66" t="str">
            <v>〇</v>
          </cell>
          <cell r="F66" t="str">
            <v>地名</v>
          </cell>
          <cell r="G66" t="str">
            <v>1760-3</v>
          </cell>
          <cell r="H66">
            <v>10</v>
          </cell>
          <cell r="I66" t="str">
            <v>やぶきた</v>
          </cell>
          <cell r="J66" t="str">
            <v>自作/借地</v>
          </cell>
          <cell r="K66" t="str">
            <v>ｈ20,24年</v>
          </cell>
          <cell r="L66" t="str">
            <v>栗原卓,使用借地</v>
          </cell>
        </row>
        <row r="67">
          <cell r="A67">
            <v>13</v>
          </cell>
          <cell r="B67" t="str">
            <v xml:space="preserve">湯口　秋良           </v>
          </cell>
          <cell r="C67">
            <v>5</v>
          </cell>
          <cell r="D67" t="str">
            <v>上方</v>
          </cell>
          <cell r="E67" t="str">
            <v>〇</v>
          </cell>
          <cell r="F67" t="str">
            <v>地名</v>
          </cell>
          <cell r="G67" t="str">
            <v>215-2,215-6,216-2</v>
          </cell>
          <cell r="H67">
            <v>5</v>
          </cell>
          <cell r="I67" t="str">
            <v>やぶきた</v>
          </cell>
          <cell r="J67" t="str">
            <v>自作/借地</v>
          </cell>
          <cell r="K67" t="str">
            <v>h20年</v>
          </cell>
        </row>
        <row r="68">
          <cell r="A68">
            <v>13</v>
          </cell>
          <cell r="B68" t="str">
            <v xml:space="preserve">湯口　秋良           </v>
          </cell>
          <cell r="C68">
            <v>6</v>
          </cell>
          <cell r="D68" t="str">
            <v>中原</v>
          </cell>
          <cell r="E68" t="str">
            <v>〇</v>
          </cell>
          <cell r="F68" t="str">
            <v>地名</v>
          </cell>
          <cell r="G68" t="str">
            <v>252-2,256-2</v>
          </cell>
          <cell r="H68">
            <v>6</v>
          </cell>
          <cell r="I68" t="str">
            <v>やぶきた</v>
          </cell>
          <cell r="J68" t="str">
            <v>自作/借地</v>
          </cell>
          <cell r="K68" t="str">
            <v>h21年</v>
          </cell>
        </row>
        <row r="69">
          <cell r="A69">
            <v>13</v>
          </cell>
          <cell r="B69" t="str">
            <v xml:space="preserve">湯口　秋良           </v>
          </cell>
          <cell r="C69">
            <v>7</v>
          </cell>
          <cell r="D69" t="str">
            <v>石風呂</v>
          </cell>
          <cell r="E69" t="str">
            <v>〇</v>
          </cell>
          <cell r="F69" t="str">
            <v>葛籠</v>
          </cell>
          <cell r="G69" t="str">
            <v>1144-2</v>
          </cell>
          <cell r="H69">
            <v>5</v>
          </cell>
          <cell r="I69" t="str">
            <v>やぶきた</v>
          </cell>
          <cell r="J69" t="str">
            <v>自作/借地</v>
          </cell>
          <cell r="K69" t="str">
            <v>h19年</v>
          </cell>
        </row>
        <row r="75">
          <cell r="A75">
            <v>16</v>
          </cell>
          <cell r="B75" t="str">
            <v xml:space="preserve">堀井　義厚           </v>
          </cell>
          <cell r="C75">
            <v>1</v>
          </cell>
          <cell r="D75" t="str">
            <v>シンヤのセド</v>
          </cell>
          <cell r="F75" t="str">
            <v>葛籠</v>
          </cell>
          <cell r="G75" t="str">
            <v>458</v>
          </cell>
          <cell r="H75">
            <v>7</v>
          </cell>
          <cell r="I75" t="str">
            <v>やぶきた</v>
          </cell>
          <cell r="J75" t="str">
            <v>自作</v>
          </cell>
        </row>
        <row r="76">
          <cell r="A76">
            <v>16</v>
          </cell>
          <cell r="B76" t="str">
            <v xml:space="preserve">堀井　義厚           </v>
          </cell>
          <cell r="C76">
            <v>2</v>
          </cell>
          <cell r="D76" t="str">
            <v>シンヤのマエ</v>
          </cell>
          <cell r="F76" t="str">
            <v>葛籠</v>
          </cell>
          <cell r="G76" t="str">
            <v>459-1</v>
          </cell>
          <cell r="H76">
            <v>7</v>
          </cell>
          <cell r="I76" t="str">
            <v>やぶきた</v>
          </cell>
          <cell r="J76" t="str">
            <v>自作</v>
          </cell>
        </row>
        <row r="77">
          <cell r="A77">
            <v>16</v>
          </cell>
          <cell r="B77" t="str">
            <v xml:space="preserve">堀井　義厚           </v>
          </cell>
          <cell r="C77">
            <v>3</v>
          </cell>
          <cell r="D77" t="str">
            <v>西1</v>
          </cell>
          <cell r="F77" t="str">
            <v>葛籠</v>
          </cell>
          <cell r="G77" t="str">
            <v>479-1</v>
          </cell>
          <cell r="H77">
            <v>4.5</v>
          </cell>
          <cell r="I77" t="str">
            <v>やぶきた</v>
          </cell>
          <cell r="J77" t="str">
            <v>自作</v>
          </cell>
        </row>
        <row r="78">
          <cell r="A78">
            <v>16</v>
          </cell>
          <cell r="B78" t="str">
            <v xml:space="preserve">堀井　義厚           </v>
          </cell>
          <cell r="C78">
            <v>4</v>
          </cell>
          <cell r="D78" t="str">
            <v>西2</v>
          </cell>
          <cell r="F78" t="str">
            <v>葛籠</v>
          </cell>
          <cell r="G78" t="str">
            <v>482</v>
          </cell>
          <cell r="H78">
            <v>4.5</v>
          </cell>
          <cell r="I78" t="str">
            <v>やぶきた</v>
          </cell>
          <cell r="J78" t="str">
            <v>自作</v>
          </cell>
        </row>
        <row r="79">
          <cell r="A79">
            <v>16</v>
          </cell>
          <cell r="B79" t="str">
            <v xml:space="preserve">堀井　義厚           </v>
          </cell>
          <cell r="C79">
            <v>5</v>
          </cell>
          <cell r="D79" t="str">
            <v>シタデのセド</v>
          </cell>
          <cell r="F79" t="str">
            <v>葛籠</v>
          </cell>
          <cell r="G79" t="str">
            <v>476-1</v>
          </cell>
          <cell r="H79">
            <v>2.5</v>
          </cell>
          <cell r="I79" t="str">
            <v>やぶきた</v>
          </cell>
          <cell r="J79" t="str">
            <v>自作</v>
          </cell>
        </row>
        <row r="80">
          <cell r="A80">
            <v>16</v>
          </cell>
          <cell r="B80" t="str">
            <v xml:space="preserve">堀井　義厚           </v>
          </cell>
          <cell r="C80">
            <v>6</v>
          </cell>
          <cell r="D80" t="str">
            <v>家の前1</v>
          </cell>
          <cell r="F80" t="str">
            <v>葛籠</v>
          </cell>
          <cell r="G80" t="str">
            <v>480-3他</v>
          </cell>
          <cell r="H80">
            <v>7</v>
          </cell>
          <cell r="I80" t="str">
            <v>やぶきた</v>
          </cell>
          <cell r="J80" t="str">
            <v>自作</v>
          </cell>
        </row>
        <row r="81">
          <cell r="A81">
            <v>16</v>
          </cell>
          <cell r="B81" t="str">
            <v xml:space="preserve">堀井　義厚           </v>
          </cell>
          <cell r="C81">
            <v>7</v>
          </cell>
          <cell r="D81" t="str">
            <v>家の前2</v>
          </cell>
          <cell r="F81" t="str">
            <v>葛籠</v>
          </cell>
          <cell r="G81" t="str">
            <v>495-1</v>
          </cell>
          <cell r="H81">
            <v>5</v>
          </cell>
          <cell r="I81" t="str">
            <v>やぶきた</v>
          </cell>
          <cell r="J81" t="str">
            <v>自作</v>
          </cell>
        </row>
        <row r="82">
          <cell r="A82">
            <v>16</v>
          </cell>
          <cell r="B82" t="str">
            <v xml:space="preserve">堀井　義厚           </v>
          </cell>
          <cell r="C82">
            <v>8</v>
          </cell>
          <cell r="D82" t="str">
            <v>西河原</v>
          </cell>
          <cell r="F82" t="str">
            <v>葛籠</v>
          </cell>
          <cell r="G82" t="str">
            <v>507</v>
          </cell>
          <cell r="H82">
            <v>7</v>
          </cell>
          <cell r="I82" t="str">
            <v>やぶきた</v>
          </cell>
          <cell r="J82" t="str">
            <v>自作</v>
          </cell>
        </row>
        <row r="83">
          <cell r="A83">
            <v>16</v>
          </cell>
          <cell r="B83" t="str">
            <v xml:space="preserve">堀井　義厚           </v>
          </cell>
          <cell r="C83">
            <v>9</v>
          </cell>
          <cell r="D83" t="str">
            <v>田んぼあと</v>
          </cell>
          <cell r="F83" t="str">
            <v>葛籠</v>
          </cell>
          <cell r="G83" t="str">
            <v>429-1</v>
          </cell>
          <cell r="H83">
            <v>6</v>
          </cell>
          <cell r="I83" t="str">
            <v>くらさわ</v>
          </cell>
          <cell r="J83" t="str">
            <v>自作</v>
          </cell>
        </row>
        <row r="84">
          <cell r="A84">
            <v>16</v>
          </cell>
          <cell r="B84" t="str">
            <v xml:space="preserve">堀井　義厚           </v>
          </cell>
          <cell r="C84">
            <v>10</v>
          </cell>
          <cell r="D84" t="str">
            <v>シマ</v>
          </cell>
          <cell r="F84" t="str">
            <v>葛籠</v>
          </cell>
          <cell r="G84" t="str">
            <v>557</v>
          </cell>
          <cell r="H84">
            <v>4</v>
          </cell>
          <cell r="I84" t="str">
            <v>やぶきた</v>
          </cell>
          <cell r="J84" t="str">
            <v>自作</v>
          </cell>
        </row>
        <row r="87">
          <cell r="A87">
            <v>17</v>
          </cell>
          <cell r="B87" t="str">
            <v xml:space="preserve">西澤　扶智           </v>
          </cell>
          <cell r="C87">
            <v>1</v>
          </cell>
          <cell r="D87" t="str">
            <v>家の前</v>
          </cell>
          <cell r="F87" t="str">
            <v>葛籠</v>
          </cell>
          <cell r="G87" t="str">
            <v>71-1</v>
          </cell>
          <cell r="H87">
            <v>12</v>
          </cell>
          <cell r="I87" t="str">
            <v>やぶきた</v>
          </cell>
          <cell r="J87" t="str">
            <v>自作</v>
          </cell>
        </row>
        <row r="88">
          <cell r="A88">
            <v>17</v>
          </cell>
          <cell r="B88" t="str">
            <v xml:space="preserve">西澤　扶智           </v>
          </cell>
          <cell r="C88">
            <v>2</v>
          </cell>
          <cell r="D88" t="str">
            <v>下村</v>
          </cell>
          <cell r="F88" t="str">
            <v>葛籠</v>
          </cell>
          <cell r="G88" t="str">
            <v>478-1</v>
          </cell>
          <cell r="H88">
            <v>9.5</v>
          </cell>
          <cell r="I88" t="str">
            <v>やぶきた</v>
          </cell>
          <cell r="J88" t="str">
            <v>自作</v>
          </cell>
        </row>
        <row r="89">
          <cell r="A89">
            <v>17</v>
          </cell>
          <cell r="B89" t="str">
            <v xml:space="preserve">西澤　扶智           </v>
          </cell>
          <cell r="C89">
            <v>3</v>
          </cell>
          <cell r="D89" t="str">
            <v>グランド</v>
          </cell>
          <cell r="F89" t="str">
            <v>葛籠</v>
          </cell>
          <cell r="G89" t="str">
            <v>56-1</v>
          </cell>
          <cell r="H89">
            <v>5</v>
          </cell>
          <cell r="I89" t="str">
            <v>やぶきた</v>
          </cell>
          <cell r="J89" t="str">
            <v>自作</v>
          </cell>
        </row>
        <row r="90">
          <cell r="A90">
            <v>17</v>
          </cell>
          <cell r="B90" t="str">
            <v xml:space="preserve">西澤　扶智           </v>
          </cell>
          <cell r="C90">
            <v>4</v>
          </cell>
          <cell r="D90" t="str">
            <v>オオカ</v>
          </cell>
          <cell r="F90" t="str">
            <v>葛籠</v>
          </cell>
          <cell r="G90" t="str">
            <v>62</v>
          </cell>
          <cell r="H90">
            <v>2</v>
          </cell>
          <cell r="I90" t="str">
            <v>やぶきた</v>
          </cell>
          <cell r="J90" t="str">
            <v>自作</v>
          </cell>
        </row>
        <row r="91">
          <cell r="A91">
            <v>17</v>
          </cell>
          <cell r="B91" t="str">
            <v xml:space="preserve">西澤　扶智           </v>
          </cell>
          <cell r="C91">
            <v>5</v>
          </cell>
          <cell r="D91" t="str">
            <v>半田前</v>
          </cell>
          <cell r="F91" t="str">
            <v>葛籠</v>
          </cell>
          <cell r="G91" t="str">
            <v>44</v>
          </cell>
          <cell r="H91">
            <v>4</v>
          </cell>
          <cell r="I91" t="str">
            <v>やぶきた</v>
          </cell>
          <cell r="J91" t="str">
            <v>自作</v>
          </cell>
        </row>
        <row r="92">
          <cell r="A92">
            <v>17</v>
          </cell>
          <cell r="B92" t="str">
            <v xml:space="preserve">西澤　扶智           </v>
          </cell>
          <cell r="C92">
            <v>6</v>
          </cell>
          <cell r="D92" t="str">
            <v>半田前</v>
          </cell>
          <cell r="F92" t="str">
            <v>葛籠</v>
          </cell>
          <cell r="G92" t="str">
            <v>32</v>
          </cell>
          <cell r="H92">
            <v>3.5</v>
          </cell>
          <cell r="I92" t="str">
            <v>狭山香り</v>
          </cell>
          <cell r="J92" t="str">
            <v>自作</v>
          </cell>
        </row>
        <row r="93">
          <cell r="A93">
            <v>17</v>
          </cell>
          <cell r="B93" t="str">
            <v xml:space="preserve">西澤　扶智           </v>
          </cell>
          <cell r="C93">
            <v>7</v>
          </cell>
          <cell r="D93" t="str">
            <v>新田</v>
          </cell>
          <cell r="F93" t="str">
            <v>葛籠</v>
          </cell>
          <cell r="G93" t="str">
            <v>533-1</v>
          </cell>
          <cell r="H93">
            <v>14</v>
          </cell>
          <cell r="I93" t="str">
            <v>狭山香り</v>
          </cell>
          <cell r="J93" t="str">
            <v>自作</v>
          </cell>
        </row>
        <row r="99">
          <cell r="A99">
            <v>18</v>
          </cell>
          <cell r="B99" t="str">
            <v xml:space="preserve">諸田　強            </v>
          </cell>
          <cell r="C99">
            <v>1</v>
          </cell>
          <cell r="D99" t="str">
            <v>家の前廻り</v>
          </cell>
          <cell r="F99" t="str">
            <v>久野脇</v>
          </cell>
          <cell r="G99" t="str">
            <v>323,324-1,325</v>
          </cell>
          <cell r="H99">
            <v>9.1999999999999993</v>
          </cell>
          <cell r="I99" t="str">
            <v>やぶきた</v>
          </cell>
          <cell r="J99" t="str">
            <v>自作</v>
          </cell>
          <cell r="K99">
            <v>2003</v>
          </cell>
          <cell r="L99" t="str">
            <v>一部2000年,2002年</v>
          </cell>
        </row>
        <row r="100">
          <cell r="A100">
            <v>18</v>
          </cell>
          <cell r="B100" t="str">
            <v xml:space="preserve">諸田　強            </v>
          </cell>
          <cell r="C100">
            <v>2</v>
          </cell>
          <cell r="D100" t="str">
            <v>大畑</v>
          </cell>
          <cell r="F100" t="str">
            <v>久野脇</v>
          </cell>
          <cell r="G100" t="str">
            <v>313-1,317,319,320-1</v>
          </cell>
          <cell r="H100">
            <v>18</v>
          </cell>
          <cell r="I100" t="str">
            <v>やぶきた</v>
          </cell>
          <cell r="J100" t="str">
            <v>自作</v>
          </cell>
          <cell r="K100">
            <v>2001</v>
          </cell>
        </row>
        <row r="101">
          <cell r="A101">
            <v>18</v>
          </cell>
          <cell r="B101" t="str">
            <v xml:space="preserve">諸田　強            </v>
          </cell>
          <cell r="C101">
            <v>3</v>
          </cell>
          <cell r="D101" t="str">
            <v>真黒原</v>
          </cell>
          <cell r="F101" t="str">
            <v>久野脇</v>
          </cell>
          <cell r="G101" t="str">
            <v>330</v>
          </cell>
          <cell r="H101">
            <v>7.5</v>
          </cell>
          <cell r="I101" t="str">
            <v>やぶきた</v>
          </cell>
          <cell r="J101" t="str">
            <v>自作</v>
          </cell>
          <cell r="K101">
            <v>2000</v>
          </cell>
        </row>
        <row r="102">
          <cell r="A102">
            <v>18</v>
          </cell>
          <cell r="B102" t="str">
            <v xml:space="preserve">諸田　強            </v>
          </cell>
          <cell r="C102">
            <v>4</v>
          </cell>
          <cell r="D102" t="str">
            <v>新屋のセド</v>
          </cell>
          <cell r="F102" t="str">
            <v>久野脇</v>
          </cell>
          <cell r="G102" t="str">
            <v>381</v>
          </cell>
          <cell r="H102">
            <v>2</v>
          </cell>
          <cell r="I102" t="str">
            <v>やぶきた</v>
          </cell>
          <cell r="J102" t="str">
            <v>自作</v>
          </cell>
          <cell r="K102">
            <v>2003</v>
          </cell>
        </row>
        <row r="111">
          <cell r="A111">
            <v>20</v>
          </cell>
          <cell r="B111" t="str">
            <v xml:space="preserve">石間　宣男           </v>
          </cell>
          <cell r="C111">
            <v>1</v>
          </cell>
          <cell r="D111" t="str">
            <v>下の平</v>
          </cell>
          <cell r="E111">
            <v>1</v>
          </cell>
          <cell r="F111" t="str">
            <v>久野脇</v>
          </cell>
          <cell r="G111" t="str">
            <v>1054-7</v>
          </cell>
          <cell r="H111">
            <v>6</v>
          </cell>
          <cell r="I111" t="str">
            <v>やぶきた</v>
          </cell>
          <cell r="J111" t="str">
            <v>自園</v>
          </cell>
        </row>
        <row r="112">
          <cell r="A112">
            <v>20</v>
          </cell>
          <cell r="B112" t="str">
            <v xml:space="preserve">石間　宣男           </v>
          </cell>
          <cell r="C112">
            <v>2</v>
          </cell>
          <cell r="D112" t="str">
            <v>花い場</v>
          </cell>
          <cell r="E112">
            <v>2</v>
          </cell>
          <cell r="F112" t="str">
            <v>久野脇</v>
          </cell>
          <cell r="G112" t="str">
            <v>981</v>
          </cell>
          <cell r="H112">
            <v>10</v>
          </cell>
          <cell r="I112" t="str">
            <v>やぶきた</v>
          </cell>
          <cell r="J112" t="str">
            <v>自園</v>
          </cell>
        </row>
        <row r="113">
          <cell r="A113">
            <v>20</v>
          </cell>
          <cell r="B113" t="str">
            <v xml:space="preserve">石間　宣男           </v>
          </cell>
          <cell r="C113">
            <v>3</v>
          </cell>
          <cell r="D113" t="str">
            <v>家廻り１</v>
          </cell>
          <cell r="E113">
            <v>2</v>
          </cell>
          <cell r="F113" t="str">
            <v>久野脇</v>
          </cell>
          <cell r="G113" t="str">
            <v>968-2,969-1,970,971-1</v>
          </cell>
          <cell r="H113">
            <v>6.8</v>
          </cell>
          <cell r="I113" t="str">
            <v>やぶきた</v>
          </cell>
          <cell r="J113" t="str">
            <v>自園</v>
          </cell>
        </row>
        <row r="114">
          <cell r="A114">
            <v>20</v>
          </cell>
          <cell r="B114" t="str">
            <v xml:space="preserve">石間　宣男           </v>
          </cell>
          <cell r="C114">
            <v>4</v>
          </cell>
          <cell r="D114" t="str">
            <v>家廻り２</v>
          </cell>
          <cell r="E114">
            <v>2</v>
          </cell>
          <cell r="F114" t="str">
            <v>久野脇</v>
          </cell>
          <cell r="G114" t="str">
            <v>970,971-1,969-1,968-3</v>
          </cell>
          <cell r="H114">
            <v>10</v>
          </cell>
          <cell r="I114" t="str">
            <v>やぶきた</v>
          </cell>
          <cell r="J114" t="str">
            <v>自園</v>
          </cell>
        </row>
        <row r="115">
          <cell r="A115">
            <v>20</v>
          </cell>
          <cell r="B115" t="str">
            <v xml:space="preserve">石間　宣男           </v>
          </cell>
          <cell r="C115">
            <v>5</v>
          </cell>
          <cell r="D115" t="str">
            <v>井戸の下</v>
          </cell>
          <cell r="E115">
            <v>2</v>
          </cell>
          <cell r="F115" t="str">
            <v>久野脇</v>
          </cell>
          <cell r="G115" t="str">
            <v>961-2,961-3</v>
          </cell>
          <cell r="H115">
            <v>10</v>
          </cell>
          <cell r="I115" t="str">
            <v>やぶきた</v>
          </cell>
          <cell r="J115" t="str">
            <v>自園</v>
          </cell>
        </row>
        <row r="116">
          <cell r="A116">
            <v>20</v>
          </cell>
          <cell r="B116" t="str">
            <v xml:space="preserve">石間　宣男           </v>
          </cell>
          <cell r="C116">
            <v>6</v>
          </cell>
          <cell r="D116" t="str">
            <v>久四郎前</v>
          </cell>
          <cell r="E116">
            <v>2</v>
          </cell>
          <cell r="F116" t="str">
            <v>久野脇</v>
          </cell>
          <cell r="G116" t="str">
            <v>962-1,962-2,955-2</v>
          </cell>
          <cell r="H116">
            <v>10.6</v>
          </cell>
          <cell r="I116" t="str">
            <v>やぶきた</v>
          </cell>
          <cell r="J116" t="str">
            <v>自園</v>
          </cell>
        </row>
        <row r="123">
          <cell r="A123">
            <v>21</v>
          </cell>
          <cell r="B123" t="str">
            <v xml:space="preserve">鈴木　寿文           </v>
          </cell>
          <cell r="C123">
            <v>1</v>
          </cell>
          <cell r="D123" t="str">
            <v>榎島1</v>
          </cell>
          <cell r="E123">
            <v>1</v>
          </cell>
          <cell r="F123" t="str">
            <v>下長尾</v>
          </cell>
          <cell r="G123" t="str">
            <v>2365,2366,2357-1,</v>
          </cell>
          <cell r="H123">
            <v>31</v>
          </cell>
          <cell r="I123" t="str">
            <v>やぶきた</v>
          </cell>
          <cell r="J123" t="str">
            <v>自作</v>
          </cell>
          <cell r="L123" t="str">
            <v>2367-2,2368～2375</v>
          </cell>
        </row>
        <row r="124">
          <cell r="A124">
            <v>21</v>
          </cell>
          <cell r="B124" t="str">
            <v xml:space="preserve">鈴木　寿文           </v>
          </cell>
          <cell r="C124">
            <v>2</v>
          </cell>
          <cell r="D124" t="str">
            <v>榎島2</v>
          </cell>
          <cell r="E124">
            <v>1</v>
          </cell>
          <cell r="F124" t="str">
            <v>下長尾</v>
          </cell>
          <cell r="G124" t="str">
            <v>2367-1,2368</v>
          </cell>
          <cell r="H124">
            <v>5</v>
          </cell>
          <cell r="I124" t="str">
            <v>狭山香り</v>
          </cell>
          <cell r="J124" t="str">
            <v>自作</v>
          </cell>
        </row>
        <row r="125">
          <cell r="A125">
            <v>21</v>
          </cell>
          <cell r="B125" t="str">
            <v xml:space="preserve">鈴木　寿文           </v>
          </cell>
          <cell r="C125">
            <v>3</v>
          </cell>
          <cell r="D125" t="str">
            <v>せど</v>
          </cell>
          <cell r="E125">
            <v>2</v>
          </cell>
          <cell r="F125" t="str">
            <v>久野脇</v>
          </cell>
          <cell r="G125" t="str">
            <v>795-1～3、796-1～２</v>
          </cell>
          <cell r="H125">
            <v>5</v>
          </cell>
          <cell r="I125" t="str">
            <v>やぶきた</v>
          </cell>
          <cell r="J125" t="str">
            <v>自作</v>
          </cell>
          <cell r="L125" t="str">
            <v>久野脇794-1-1～2、794-2</v>
          </cell>
        </row>
        <row r="126">
          <cell r="A126">
            <v>21</v>
          </cell>
          <cell r="B126" t="str">
            <v xml:space="preserve">鈴木　寿文           </v>
          </cell>
          <cell r="C126">
            <v>4</v>
          </cell>
          <cell r="D126" t="str">
            <v>清水原1</v>
          </cell>
          <cell r="E126">
            <v>2</v>
          </cell>
          <cell r="F126" t="str">
            <v>久野脇</v>
          </cell>
          <cell r="G126" t="str">
            <v>790,792,793,795-1</v>
          </cell>
          <cell r="H126">
            <v>20</v>
          </cell>
          <cell r="I126" t="str">
            <v>やぶきた</v>
          </cell>
          <cell r="J126" t="str">
            <v>自作</v>
          </cell>
        </row>
        <row r="127">
          <cell r="A127">
            <v>21</v>
          </cell>
          <cell r="B127" t="str">
            <v xml:space="preserve">鈴木　寿文           </v>
          </cell>
          <cell r="C127">
            <v>5</v>
          </cell>
          <cell r="D127" t="str">
            <v>清水原2</v>
          </cell>
          <cell r="E127">
            <v>2</v>
          </cell>
          <cell r="F127" t="str">
            <v>久野脇</v>
          </cell>
          <cell r="G127" t="str">
            <v>1033-2,1033-3</v>
          </cell>
          <cell r="H127">
            <v>15</v>
          </cell>
          <cell r="I127" t="str">
            <v>やぶきた</v>
          </cell>
          <cell r="J127" t="str">
            <v>自作</v>
          </cell>
        </row>
        <row r="128">
          <cell r="A128">
            <v>21</v>
          </cell>
          <cell r="B128" t="str">
            <v xml:space="preserve">鈴木　寿文           </v>
          </cell>
          <cell r="C128">
            <v>6</v>
          </cell>
          <cell r="D128" t="str">
            <v>家の周り</v>
          </cell>
          <cell r="E128">
            <v>2</v>
          </cell>
          <cell r="F128" t="str">
            <v>久野脇</v>
          </cell>
          <cell r="G128" t="str">
            <v>1033-2,1033-3</v>
          </cell>
          <cell r="H128">
            <v>7</v>
          </cell>
          <cell r="I128" t="str">
            <v>やぶきた</v>
          </cell>
          <cell r="J128" t="str">
            <v>自作</v>
          </cell>
        </row>
        <row r="129">
          <cell r="A129">
            <v>21</v>
          </cell>
          <cell r="B129" t="str">
            <v xml:space="preserve">鈴木　寿文           </v>
          </cell>
          <cell r="C129">
            <v>7</v>
          </cell>
          <cell r="D129" t="str">
            <v>追川１</v>
          </cell>
          <cell r="E129">
            <v>3</v>
          </cell>
          <cell r="F129" t="str">
            <v>久野脇</v>
          </cell>
          <cell r="G129" t="str">
            <v>700</v>
          </cell>
          <cell r="H129">
            <v>5</v>
          </cell>
          <cell r="I129" t="str">
            <v>狭山香り</v>
          </cell>
          <cell r="J129" t="str">
            <v>借地</v>
          </cell>
        </row>
        <row r="130">
          <cell r="A130">
            <v>21</v>
          </cell>
          <cell r="B130" t="str">
            <v xml:space="preserve">鈴木　寿文           </v>
          </cell>
          <cell r="C130">
            <v>8</v>
          </cell>
          <cell r="D130" t="str">
            <v>追川２</v>
          </cell>
          <cell r="E130">
            <v>3</v>
          </cell>
          <cell r="F130" t="str">
            <v>久野脇</v>
          </cell>
          <cell r="G130" t="str">
            <v>715,716,717-2</v>
          </cell>
          <cell r="H130">
            <v>18</v>
          </cell>
          <cell r="I130" t="str">
            <v>やぶきた</v>
          </cell>
          <cell r="J130" t="str">
            <v>借地</v>
          </cell>
        </row>
        <row r="131">
          <cell r="A131">
            <v>21</v>
          </cell>
          <cell r="B131" t="str">
            <v xml:space="preserve">鈴木　寿文           </v>
          </cell>
          <cell r="C131">
            <v>9</v>
          </cell>
          <cell r="D131" t="str">
            <v>追川３</v>
          </cell>
          <cell r="E131">
            <v>3</v>
          </cell>
          <cell r="F131" t="str">
            <v>久野脇</v>
          </cell>
          <cell r="G131" t="str">
            <v>700,709</v>
          </cell>
          <cell r="H131">
            <v>20</v>
          </cell>
          <cell r="I131" t="str">
            <v>やぶきた</v>
          </cell>
          <cell r="J131" t="str">
            <v>借地</v>
          </cell>
        </row>
        <row r="132">
          <cell r="A132">
            <v>21</v>
          </cell>
          <cell r="B132" t="str">
            <v xml:space="preserve">鈴木　寿文           </v>
          </cell>
          <cell r="C132">
            <v>10</v>
          </cell>
          <cell r="D132" t="str">
            <v>お宮</v>
          </cell>
          <cell r="E132">
            <v>4</v>
          </cell>
          <cell r="F132" t="str">
            <v>久野脇</v>
          </cell>
          <cell r="G132" t="str">
            <v>764-8</v>
          </cell>
          <cell r="H132">
            <v>15</v>
          </cell>
          <cell r="I132" t="str">
            <v>やぶきた</v>
          </cell>
          <cell r="J132" t="str">
            <v>借地</v>
          </cell>
        </row>
        <row r="133">
          <cell r="A133">
            <v>21</v>
          </cell>
          <cell r="B133" t="str">
            <v xml:space="preserve">鈴木　寿文           </v>
          </cell>
          <cell r="C133">
            <v>11</v>
          </cell>
          <cell r="D133" t="str">
            <v>上原</v>
          </cell>
          <cell r="E133">
            <v>5</v>
          </cell>
          <cell r="F133" t="str">
            <v>久野脇</v>
          </cell>
          <cell r="G133" t="str">
            <v>1024-1,1027-9</v>
          </cell>
          <cell r="H133">
            <v>15</v>
          </cell>
          <cell r="I133" t="str">
            <v>やぶきた</v>
          </cell>
          <cell r="J133" t="str">
            <v>借地</v>
          </cell>
        </row>
        <row r="134">
          <cell r="A134">
            <v>21</v>
          </cell>
          <cell r="B134" t="str">
            <v xml:space="preserve">鈴木　寿文           </v>
          </cell>
          <cell r="C134">
            <v>12</v>
          </cell>
          <cell r="D134" t="str">
            <v>宮下</v>
          </cell>
          <cell r="E134">
            <v>5</v>
          </cell>
          <cell r="F134" t="str">
            <v>久野脇</v>
          </cell>
          <cell r="G134" t="str">
            <v>1004-1,1006-1～2</v>
          </cell>
          <cell r="H134">
            <v>15</v>
          </cell>
          <cell r="I134" t="str">
            <v>やぶきた</v>
          </cell>
          <cell r="J134" t="str">
            <v>借地</v>
          </cell>
        </row>
        <row r="135">
          <cell r="A135">
            <v>22</v>
          </cell>
          <cell r="B135" t="str">
            <v xml:space="preserve">鈴木　攻            </v>
          </cell>
          <cell r="C135">
            <v>1</v>
          </cell>
          <cell r="D135" t="str">
            <v>家の前</v>
          </cell>
          <cell r="F135" t="str">
            <v>家山</v>
          </cell>
          <cell r="G135" t="str">
            <v>2462-1</v>
          </cell>
          <cell r="H135">
            <v>22</v>
          </cell>
          <cell r="I135" t="str">
            <v>やぶきた</v>
          </cell>
          <cell r="J135" t="str">
            <v>自作</v>
          </cell>
        </row>
        <row r="136">
          <cell r="A136">
            <v>22</v>
          </cell>
          <cell r="B136" t="str">
            <v xml:space="preserve">鈴木　攻            </v>
          </cell>
          <cell r="C136">
            <v>2</v>
          </cell>
          <cell r="D136" t="str">
            <v>家の裏</v>
          </cell>
          <cell r="F136" t="str">
            <v>家山</v>
          </cell>
          <cell r="G136" t="str">
            <v>2462-25</v>
          </cell>
          <cell r="H136">
            <v>15</v>
          </cell>
          <cell r="I136" t="str">
            <v>やぶきた</v>
          </cell>
          <cell r="J136" t="str">
            <v>自作</v>
          </cell>
        </row>
        <row r="137">
          <cell r="A137">
            <v>22</v>
          </cell>
          <cell r="B137" t="str">
            <v xml:space="preserve">鈴木　攻            </v>
          </cell>
          <cell r="C137">
            <v>3</v>
          </cell>
          <cell r="D137" t="str">
            <v>家の上段　西</v>
          </cell>
          <cell r="F137" t="str">
            <v>家山</v>
          </cell>
          <cell r="G137" t="str">
            <v>2462-35</v>
          </cell>
          <cell r="H137">
            <v>21</v>
          </cell>
          <cell r="I137" t="str">
            <v>やぶきた</v>
          </cell>
          <cell r="J137" t="str">
            <v>自作</v>
          </cell>
        </row>
        <row r="138">
          <cell r="A138">
            <v>22</v>
          </cell>
          <cell r="B138" t="str">
            <v xml:space="preserve">鈴木　攻            </v>
          </cell>
          <cell r="C138">
            <v>4</v>
          </cell>
          <cell r="D138" t="str">
            <v>家の上段（カイコン）</v>
          </cell>
          <cell r="F138" t="str">
            <v>ヤタル</v>
          </cell>
          <cell r="G138" t="str">
            <v>1000-7</v>
          </cell>
          <cell r="H138">
            <v>15</v>
          </cell>
          <cell r="I138" t="str">
            <v>やぶきた</v>
          </cell>
          <cell r="J138" t="str">
            <v>自作</v>
          </cell>
        </row>
        <row r="139">
          <cell r="A139">
            <v>22</v>
          </cell>
          <cell r="B139" t="str">
            <v xml:space="preserve">鈴木　攻            </v>
          </cell>
          <cell r="C139">
            <v>6</v>
          </cell>
          <cell r="D139" t="str">
            <v>家山</v>
          </cell>
          <cell r="F139" t="str">
            <v>家山</v>
          </cell>
          <cell r="G139" t="str">
            <v>1292-9</v>
          </cell>
          <cell r="H139">
            <v>10</v>
          </cell>
          <cell r="I139" t="str">
            <v>やぶきた</v>
          </cell>
          <cell r="J139" t="str">
            <v>借地</v>
          </cell>
        </row>
        <row r="147">
          <cell r="A147">
            <v>23</v>
          </cell>
          <cell r="B147" t="str">
            <v xml:space="preserve">山田　敏男           </v>
          </cell>
          <cell r="C147">
            <v>1</v>
          </cell>
          <cell r="D147" t="str">
            <v>道上</v>
          </cell>
          <cell r="E147">
            <v>1</v>
          </cell>
          <cell r="F147" t="str">
            <v>久野脇</v>
          </cell>
          <cell r="G147" t="str">
            <v>746-1-2,739-1</v>
          </cell>
          <cell r="H147">
            <v>15</v>
          </cell>
          <cell r="I147" t="str">
            <v>やぶきた</v>
          </cell>
          <cell r="J147" t="str">
            <v>自園</v>
          </cell>
        </row>
        <row r="148">
          <cell r="A148">
            <v>23</v>
          </cell>
          <cell r="B148" t="str">
            <v xml:space="preserve">山田　敏男           </v>
          </cell>
          <cell r="C148">
            <v>2</v>
          </cell>
          <cell r="D148" t="str">
            <v>するが</v>
          </cell>
          <cell r="E148">
            <v>2</v>
          </cell>
          <cell r="F148" t="str">
            <v>久野脇</v>
          </cell>
          <cell r="G148" t="str">
            <v>739-1</v>
          </cell>
          <cell r="H148">
            <v>2</v>
          </cell>
          <cell r="I148" t="str">
            <v>するがわせ</v>
          </cell>
          <cell r="J148" t="str">
            <v>自園</v>
          </cell>
        </row>
        <row r="149">
          <cell r="A149">
            <v>23</v>
          </cell>
          <cell r="B149" t="str">
            <v xml:space="preserve">山田　敏男           </v>
          </cell>
          <cell r="C149">
            <v>3</v>
          </cell>
          <cell r="D149" t="str">
            <v>平谷</v>
          </cell>
          <cell r="E149">
            <v>3</v>
          </cell>
          <cell r="F149" t="str">
            <v>下長尾</v>
          </cell>
          <cell r="G149" t="str">
            <v>2340-1,2428,2429</v>
          </cell>
          <cell r="H149">
            <v>13</v>
          </cell>
          <cell r="I149" t="str">
            <v>やぶきた</v>
          </cell>
          <cell r="J149" t="str">
            <v>自園</v>
          </cell>
        </row>
        <row r="150">
          <cell r="A150">
            <v>23</v>
          </cell>
          <cell r="B150" t="str">
            <v xml:space="preserve">山田　敏男           </v>
          </cell>
          <cell r="C150">
            <v>4</v>
          </cell>
          <cell r="D150" t="str">
            <v>石掛け上下</v>
          </cell>
          <cell r="E150">
            <v>4</v>
          </cell>
          <cell r="F150" t="str">
            <v>久野脇</v>
          </cell>
          <cell r="G150" t="str">
            <v>732-1,746-1-2,733-2</v>
          </cell>
          <cell r="H150">
            <v>13</v>
          </cell>
          <cell r="I150" t="str">
            <v>やぶきた</v>
          </cell>
          <cell r="J150" t="str">
            <v>自園</v>
          </cell>
        </row>
        <row r="151">
          <cell r="A151">
            <v>23</v>
          </cell>
          <cell r="B151" t="str">
            <v xml:space="preserve">山田　敏男           </v>
          </cell>
          <cell r="C151">
            <v>5</v>
          </cell>
          <cell r="D151" t="str">
            <v>道下</v>
          </cell>
          <cell r="E151">
            <v>5</v>
          </cell>
          <cell r="F151" t="str">
            <v>久野脇</v>
          </cell>
          <cell r="G151" t="str">
            <v>733-1,737-2,738-1,</v>
          </cell>
          <cell r="H151">
            <v>20</v>
          </cell>
          <cell r="I151" t="str">
            <v>やぶきた</v>
          </cell>
          <cell r="J151" t="str">
            <v>自園</v>
          </cell>
          <cell r="L151" t="str">
            <v>742-7,733-2,737-1</v>
          </cell>
        </row>
        <row r="152">
          <cell r="A152">
            <v>23</v>
          </cell>
          <cell r="B152" t="str">
            <v xml:space="preserve">山田　敏男           </v>
          </cell>
          <cell r="C152">
            <v>6</v>
          </cell>
          <cell r="D152" t="str">
            <v>下の段</v>
          </cell>
          <cell r="E152">
            <v>6</v>
          </cell>
          <cell r="F152" t="str">
            <v>久野脇</v>
          </cell>
          <cell r="G152" t="str">
            <v>732-1,739-1,736-5,</v>
          </cell>
          <cell r="H152">
            <v>23</v>
          </cell>
          <cell r="I152" t="str">
            <v>やぶきた</v>
          </cell>
          <cell r="J152" t="str">
            <v>自園</v>
          </cell>
          <cell r="L152" t="str">
            <v>737-1,736-2,742-7,726-3</v>
          </cell>
        </row>
        <row r="153">
          <cell r="A153">
            <v>23</v>
          </cell>
          <cell r="B153" t="str">
            <v xml:space="preserve">山田　敏男           </v>
          </cell>
          <cell r="C153">
            <v>7</v>
          </cell>
          <cell r="D153" t="str">
            <v>追川</v>
          </cell>
          <cell r="E153">
            <v>7</v>
          </cell>
          <cell r="F153" t="str">
            <v>久野脇</v>
          </cell>
          <cell r="G153" t="str">
            <v>761-2,723-1</v>
          </cell>
          <cell r="H153">
            <v>14</v>
          </cell>
          <cell r="I153" t="str">
            <v>やぶきた</v>
          </cell>
          <cell r="J153" t="str">
            <v>自園</v>
          </cell>
        </row>
        <row r="159">
          <cell r="A159">
            <v>28</v>
          </cell>
          <cell r="B159" t="str">
            <v xml:space="preserve">山田　貴之           </v>
          </cell>
          <cell r="C159">
            <v>1</v>
          </cell>
          <cell r="D159" t="str">
            <v>宮原</v>
          </cell>
          <cell r="F159" t="str">
            <v>久野脇</v>
          </cell>
          <cell r="G159" t="str">
            <v>749番地の12,28,29,</v>
          </cell>
          <cell r="H159">
            <v>70</v>
          </cell>
          <cell r="I159" t="str">
            <v>やぶきた</v>
          </cell>
          <cell r="J159" t="str">
            <v>自園</v>
          </cell>
          <cell r="L159" t="str">
            <v>32,33,34,15,37,38,39,40,56,58</v>
          </cell>
        </row>
        <row r="160">
          <cell r="L160" t="str">
            <v>67,24,26,27</v>
          </cell>
        </row>
        <row r="171">
          <cell r="A171">
            <v>31</v>
          </cell>
          <cell r="B171" t="str">
            <v xml:space="preserve">藤田　修            </v>
          </cell>
          <cell r="C171">
            <v>1</v>
          </cell>
          <cell r="D171" t="str">
            <v>西地名</v>
          </cell>
          <cell r="F171" t="str">
            <v>地名</v>
          </cell>
          <cell r="G171" t="str">
            <v>1300</v>
          </cell>
          <cell r="H171">
            <v>10</v>
          </cell>
          <cell r="I171" t="str">
            <v>やぶきた</v>
          </cell>
          <cell r="J171" t="str">
            <v>自園</v>
          </cell>
        </row>
        <row r="172">
          <cell r="A172">
            <v>31</v>
          </cell>
          <cell r="B172" t="str">
            <v xml:space="preserve">藤田　修            </v>
          </cell>
          <cell r="C172">
            <v>2</v>
          </cell>
          <cell r="D172" t="str">
            <v>西地名</v>
          </cell>
          <cell r="F172" t="str">
            <v>地名</v>
          </cell>
          <cell r="G172" t="str">
            <v>1236</v>
          </cell>
          <cell r="H172">
            <v>5</v>
          </cell>
          <cell r="I172" t="str">
            <v>狭山香り</v>
          </cell>
          <cell r="J172" t="str">
            <v>自園</v>
          </cell>
        </row>
        <row r="183">
          <cell r="A183">
            <v>37</v>
          </cell>
          <cell r="B183" t="str">
            <v>高木　郷美</v>
          </cell>
          <cell r="C183">
            <v>1</v>
          </cell>
          <cell r="D183" t="str">
            <v>家の周り</v>
          </cell>
          <cell r="F183" t="str">
            <v>下長尾</v>
          </cell>
          <cell r="G183" t="str">
            <v>48</v>
          </cell>
          <cell r="H183">
            <v>40</v>
          </cell>
          <cell r="I183" t="str">
            <v>やぶきた</v>
          </cell>
          <cell r="J183" t="str">
            <v>自園</v>
          </cell>
        </row>
        <row r="184">
          <cell r="A184">
            <v>37</v>
          </cell>
          <cell r="B184" t="str">
            <v>高木　郷美</v>
          </cell>
          <cell r="C184">
            <v>2</v>
          </cell>
          <cell r="D184" t="str">
            <v>北カイト</v>
          </cell>
          <cell r="F184" t="str">
            <v>下長尾</v>
          </cell>
          <cell r="G184" t="str">
            <v>201</v>
          </cell>
          <cell r="H184">
            <v>10</v>
          </cell>
          <cell r="I184" t="str">
            <v>やぶきた</v>
          </cell>
          <cell r="J184" t="str">
            <v>自園</v>
          </cell>
        </row>
        <row r="185">
          <cell r="A185">
            <v>37</v>
          </cell>
          <cell r="B185" t="str">
            <v>高木　郷美</v>
          </cell>
          <cell r="C185">
            <v>3</v>
          </cell>
          <cell r="D185" t="str">
            <v>峠</v>
          </cell>
          <cell r="F185" t="str">
            <v>下長尾</v>
          </cell>
          <cell r="G185" t="str">
            <v>377</v>
          </cell>
          <cell r="H185">
            <v>20</v>
          </cell>
          <cell r="I185" t="str">
            <v>やぶきた</v>
          </cell>
          <cell r="J185" t="str">
            <v>自園</v>
          </cell>
        </row>
        <row r="186">
          <cell r="A186">
            <v>37</v>
          </cell>
          <cell r="B186" t="str">
            <v>高木　郷美</v>
          </cell>
          <cell r="C186">
            <v>4</v>
          </cell>
          <cell r="D186" t="str">
            <v>車検場</v>
          </cell>
          <cell r="F186" t="str">
            <v>下長尾</v>
          </cell>
          <cell r="G186" t="str">
            <v>312</v>
          </cell>
          <cell r="H186">
            <v>15</v>
          </cell>
          <cell r="I186" t="str">
            <v>やぶきた</v>
          </cell>
          <cell r="J186" t="str">
            <v>自園</v>
          </cell>
        </row>
        <row r="187">
          <cell r="A187">
            <v>37</v>
          </cell>
          <cell r="B187" t="str">
            <v>高木　郷美</v>
          </cell>
          <cell r="C187">
            <v>5</v>
          </cell>
          <cell r="D187" t="str">
            <v>瀬沢</v>
          </cell>
          <cell r="F187" t="str">
            <v>下長尾</v>
          </cell>
          <cell r="G187" t="str">
            <v>2507</v>
          </cell>
          <cell r="H187">
            <v>85</v>
          </cell>
          <cell r="I187" t="str">
            <v>やぶきた</v>
          </cell>
          <cell r="J187" t="str">
            <v>自園</v>
          </cell>
        </row>
        <row r="188">
          <cell r="A188">
            <v>37</v>
          </cell>
          <cell r="B188" t="str">
            <v>高木　郷美</v>
          </cell>
          <cell r="C188">
            <v>6</v>
          </cell>
          <cell r="D188" t="str">
            <v>山</v>
          </cell>
          <cell r="F188" t="str">
            <v>下長尾</v>
          </cell>
          <cell r="G188" t="str">
            <v>1991</v>
          </cell>
          <cell r="H188">
            <v>20</v>
          </cell>
          <cell r="I188" t="str">
            <v>やぶきた</v>
          </cell>
          <cell r="J188" t="str">
            <v>自園</v>
          </cell>
        </row>
        <row r="195">
          <cell r="A195">
            <v>39</v>
          </cell>
          <cell r="B195" t="str">
            <v xml:space="preserve">辻野　一男           </v>
          </cell>
          <cell r="C195">
            <v>1</v>
          </cell>
          <cell r="D195" t="str">
            <v>西地名</v>
          </cell>
          <cell r="F195" t="str">
            <v>地名</v>
          </cell>
          <cell r="G195" t="str">
            <v>1117,1164</v>
          </cell>
          <cell r="H195">
            <v>7</v>
          </cell>
          <cell r="I195" t="str">
            <v>やぶきた</v>
          </cell>
          <cell r="J195" t="str">
            <v>自園</v>
          </cell>
        </row>
        <row r="207">
          <cell r="A207">
            <v>41</v>
          </cell>
          <cell r="B207" t="str">
            <v>石間　幸夫</v>
          </cell>
          <cell r="C207">
            <v>1</v>
          </cell>
          <cell r="D207" t="str">
            <v>久野脇</v>
          </cell>
          <cell r="F207" t="str">
            <v>久野脇</v>
          </cell>
          <cell r="H207">
            <v>20</v>
          </cell>
          <cell r="I207" t="str">
            <v>やぶきた</v>
          </cell>
          <cell r="J207" t="str">
            <v>借地</v>
          </cell>
        </row>
        <row r="208">
          <cell r="A208">
            <v>41</v>
          </cell>
          <cell r="B208" t="str">
            <v>石間　幸夫</v>
          </cell>
          <cell r="C208">
            <v>2</v>
          </cell>
          <cell r="D208" t="str">
            <v>三津間</v>
          </cell>
          <cell r="F208" t="str">
            <v>久野脇</v>
          </cell>
          <cell r="H208">
            <v>220</v>
          </cell>
          <cell r="I208" t="str">
            <v>やぶきた</v>
          </cell>
          <cell r="J208" t="str">
            <v>自園/借地</v>
          </cell>
        </row>
        <row r="209">
          <cell r="A209">
            <v>41</v>
          </cell>
          <cell r="B209" t="str">
            <v>石間　幸夫</v>
          </cell>
          <cell r="C209">
            <v>3</v>
          </cell>
          <cell r="D209" t="str">
            <v>平谷</v>
          </cell>
          <cell r="F209" t="str">
            <v>下長尾</v>
          </cell>
          <cell r="H209">
            <v>20</v>
          </cell>
          <cell r="I209" t="str">
            <v>やぶきた</v>
          </cell>
          <cell r="J209" t="str">
            <v>借地</v>
          </cell>
        </row>
        <row r="210">
          <cell r="A210">
            <v>41</v>
          </cell>
          <cell r="B210" t="str">
            <v>石間　幸夫</v>
          </cell>
          <cell r="C210">
            <v>4</v>
          </cell>
          <cell r="D210" t="str">
            <v>水川</v>
          </cell>
          <cell r="F210" t="str">
            <v>水川</v>
          </cell>
          <cell r="H210">
            <v>30</v>
          </cell>
          <cell r="I210" t="str">
            <v>やぶきた</v>
          </cell>
          <cell r="J210" t="str">
            <v>借地</v>
          </cell>
        </row>
        <row r="211">
          <cell r="A211">
            <v>41</v>
          </cell>
          <cell r="B211" t="str">
            <v>石間　幸夫</v>
          </cell>
          <cell r="C211">
            <v>5</v>
          </cell>
          <cell r="D211" t="str">
            <v>平溝</v>
          </cell>
          <cell r="F211" t="str">
            <v>水川</v>
          </cell>
          <cell r="H211">
            <v>40</v>
          </cell>
          <cell r="I211" t="str">
            <v>やぶきた</v>
          </cell>
          <cell r="J211" t="str">
            <v>借地</v>
          </cell>
        </row>
        <row r="219">
          <cell r="A219">
            <v>44</v>
          </cell>
          <cell r="B219" t="str">
            <v>小澤　達巳</v>
          </cell>
          <cell r="C219">
            <v>1</v>
          </cell>
          <cell r="D219" t="str">
            <v>中野</v>
          </cell>
          <cell r="F219" t="str">
            <v>下長尾</v>
          </cell>
          <cell r="G219" t="str">
            <v>宮之脇239</v>
          </cell>
          <cell r="H219">
            <v>25</v>
          </cell>
          <cell r="I219" t="str">
            <v>やぶきた</v>
          </cell>
          <cell r="J219" t="str">
            <v>自園</v>
          </cell>
        </row>
        <row r="220">
          <cell r="A220">
            <v>44</v>
          </cell>
          <cell r="B220" t="str">
            <v>小澤　達巳</v>
          </cell>
          <cell r="C220">
            <v>2</v>
          </cell>
          <cell r="D220" t="str">
            <v>店の下</v>
          </cell>
          <cell r="F220" t="str">
            <v>下長尾</v>
          </cell>
          <cell r="G220" t="str">
            <v>中野17-1</v>
          </cell>
          <cell r="H220">
            <v>15</v>
          </cell>
          <cell r="I220" t="str">
            <v>やぶきた</v>
          </cell>
          <cell r="J220" t="str">
            <v>自園</v>
          </cell>
        </row>
        <row r="231">
          <cell r="A231">
            <v>49</v>
          </cell>
          <cell r="B231" t="str">
            <v>板谷　隆輝</v>
          </cell>
          <cell r="C231">
            <v>1</v>
          </cell>
          <cell r="D231" t="str">
            <v>家</v>
          </cell>
          <cell r="F231" t="str">
            <v>水川</v>
          </cell>
          <cell r="H231">
            <v>40</v>
          </cell>
          <cell r="I231" t="str">
            <v>やぶきた</v>
          </cell>
        </row>
        <row r="232">
          <cell r="A232">
            <v>49</v>
          </cell>
          <cell r="B232" t="str">
            <v>板谷　隆輝</v>
          </cell>
          <cell r="C232">
            <v>2</v>
          </cell>
          <cell r="D232" t="str">
            <v>お宮</v>
          </cell>
          <cell r="F232" t="str">
            <v>水川</v>
          </cell>
          <cell r="H232">
            <v>30</v>
          </cell>
          <cell r="I232" t="str">
            <v>やぶきた</v>
          </cell>
        </row>
        <row r="233">
          <cell r="A233">
            <v>49</v>
          </cell>
          <cell r="B233" t="str">
            <v>板谷　隆輝</v>
          </cell>
          <cell r="C233">
            <v>3</v>
          </cell>
          <cell r="D233" t="str">
            <v>しまぶれ</v>
          </cell>
          <cell r="F233" t="str">
            <v>水川</v>
          </cell>
          <cell r="H233">
            <v>40</v>
          </cell>
          <cell r="I233" t="str">
            <v>やぶきた</v>
          </cell>
        </row>
        <row r="234">
          <cell r="A234">
            <v>49</v>
          </cell>
          <cell r="B234" t="str">
            <v>板谷　隆輝</v>
          </cell>
          <cell r="C234">
            <v>4</v>
          </cell>
          <cell r="D234" t="str">
            <v>平溝</v>
          </cell>
          <cell r="F234" t="str">
            <v>水川</v>
          </cell>
          <cell r="H234">
            <v>50</v>
          </cell>
          <cell r="I234" t="str">
            <v>やぶきた</v>
          </cell>
        </row>
        <row r="243">
          <cell r="A243">
            <v>50</v>
          </cell>
          <cell r="B243" t="str">
            <v>柳原　義六</v>
          </cell>
          <cell r="C243">
            <v>1</v>
          </cell>
          <cell r="D243" t="str">
            <v>家周辺</v>
          </cell>
          <cell r="E243">
            <v>1</v>
          </cell>
          <cell r="F243" t="str">
            <v>下長尾</v>
          </cell>
          <cell r="G243" t="str">
            <v>2344-36</v>
          </cell>
          <cell r="H243">
            <v>3.7</v>
          </cell>
          <cell r="I243" t="str">
            <v>やぶきた</v>
          </cell>
          <cell r="J243" t="str">
            <v>自園</v>
          </cell>
        </row>
        <row r="244">
          <cell r="A244">
            <v>50</v>
          </cell>
          <cell r="B244" t="str">
            <v>柳原　義六</v>
          </cell>
          <cell r="C244">
            <v>2</v>
          </cell>
          <cell r="D244" t="str">
            <v>東・山中</v>
          </cell>
          <cell r="E244">
            <v>2</v>
          </cell>
          <cell r="F244" t="str">
            <v>下長尾</v>
          </cell>
          <cell r="G244" t="str">
            <v>2344-30</v>
          </cell>
          <cell r="H244">
            <v>2</v>
          </cell>
          <cell r="I244" t="str">
            <v>やぶきた</v>
          </cell>
          <cell r="J244" t="str">
            <v>自園</v>
          </cell>
        </row>
        <row r="255">
          <cell r="A255">
            <v>64</v>
          </cell>
          <cell r="B255" t="str">
            <v>髙畑　雅一</v>
          </cell>
          <cell r="C255">
            <v>1</v>
          </cell>
          <cell r="D255" t="str">
            <v>梅高</v>
          </cell>
          <cell r="F255" t="str">
            <v>下長尾</v>
          </cell>
          <cell r="G255" t="str">
            <v>627</v>
          </cell>
          <cell r="H255">
            <v>15</v>
          </cell>
          <cell r="I255" t="str">
            <v>やぶきた</v>
          </cell>
          <cell r="J255" t="str">
            <v>借地</v>
          </cell>
          <cell r="K255" t="str">
            <v>h2年</v>
          </cell>
        </row>
        <row r="256">
          <cell r="A256">
            <v>64</v>
          </cell>
          <cell r="B256" t="str">
            <v>髙畑　雅一</v>
          </cell>
          <cell r="C256">
            <v>2</v>
          </cell>
          <cell r="D256" t="str">
            <v>家の周り</v>
          </cell>
          <cell r="F256" t="str">
            <v>上長尾</v>
          </cell>
          <cell r="G256" t="str">
            <v>551,549-3</v>
          </cell>
          <cell r="H256">
            <v>15</v>
          </cell>
          <cell r="I256" t="str">
            <v>やぶきた</v>
          </cell>
          <cell r="J256" t="str">
            <v>自作</v>
          </cell>
          <cell r="K256" t="str">
            <v>h5年</v>
          </cell>
        </row>
        <row r="257">
          <cell r="A257">
            <v>64</v>
          </cell>
          <cell r="B257" t="str">
            <v>髙畑　雅一</v>
          </cell>
          <cell r="C257">
            <v>3</v>
          </cell>
          <cell r="D257" t="str">
            <v>みこの上</v>
          </cell>
          <cell r="F257" t="str">
            <v>上長尾</v>
          </cell>
          <cell r="G257" t="str">
            <v>600</v>
          </cell>
          <cell r="H257">
            <v>10</v>
          </cell>
          <cell r="I257" t="str">
            <v>やぶきた</v>
          </cell>
          <cell r="J257" t="str">
            <v>自作</v>
          </cell>
          <cell r="K257" t="str">
            <v>h10年</v>
          </cell>
        </row>
        <row r="258">
          <cell r="A258">
            <v>64</v>
          </cell>
          <cell r="B258" t="str">
            <v>髙畑　雅一</v>
          </cell>
          <cell r="C258">
            <v>4</v>
          </cell>
          <cell r="D258" t="str">
            <v>山</v>
          </cell>
          <cell r="F258" t="str">
            <v>上長尾</v>
          </cell>
          <cell r="G258" t="str">
            <v>679-1</v>
          </cell>
          <cell r="H258">
            <v>15</v>
          </cell>
          <cell r="I258" t="str">
            <v>やぶきた</v>
          </cell>
          <cell r="J258" t="str">
            <v>自作</v>
          </cell>
          <cell r="K258" t="str">
            <v>s60年</v>
          </cell>
        </row>
        <row r="259">
          <cell r="A259">
            <v>64</v>
          </cell>
          <cell r="B259" t="str">
            <v>髙畑　雅一</v>
          </cell>
          <cell r="C259">
            <v>5</v>
          </cell>
          <cell r="D259" t="str">
            <v>水川</v>
          </cell>
          <cell r="F259" t="str">
            <v>水川</v>
          </cell>
          <cell r="G259" t="str">
            <v>807,808,809,804-2, 806-1.2.3</v>
          </cell>
          <cell r="H259">
            <v>40</v>
          </cell>
          <cell r="I259" t="str">
            <v>やぶきた</v>
          </cell>
          <cell r="J259" t="str">
            <v>自作</v>
          </cell>
          <cell r="K259" t="str">
            <v>r1年</v>
          </cell>
          <cell r="L259" t="str">
            <v>水川30aはh2年,20aはr1年</v>
          </cell>
        </row>
        <row r="260">
          <cell r="A260">
            <v>64</v>
          </cell>
          <cell r="B260" t="str">
            <v>髙畑　雅一</v>
          </cell>
          <cell r="C260">
            <v>6</v>
          </cell>
          <cell r="D260" t="str">
            <v>高郷</v>
          </cell>
          <cell r="F260" t="str">
            <v>上長尾</v>
          </cell>
          <cell r="G260" t="str">
            <v>968</v>
          </cell>
          <cell r="H260">
            <v>15</v>
          </cell>
          <cell r="I260" t="str">
            <v>やぶきた</v>
          </cell>
          <cell r="J260" t="str">
            <v>自作</v>
          </cell>
          <cell r="K260" t="str">
            <v>s55年</v>
          </cell>
        </row>
        <row r="267">
          <cell r="A267">
            <v>66</v>
          </cell>
          <cell r="B267" t="str">
            <v>松下　和之</v>
          </cell>
          <cell r="C267">
            <v>1</v>
          </cell>
          <cell r="D267" t="str">
            <v>塚の上</v>
          </cell>
          <cell r="F267" t="str">
            <v>下長尾</v>
          </cell>
          <cell r="G267" t="str">
            <v>2170-15</v>
          </cell>
          <cell r="H267">
            <v>20</v>
          </cell>
          <cell r="I267" t="str">
            <v>やぶきた</v>
          </cell>
          <cell r="J267" t="str">
            <v>自園</v>
          </cell>
        </row>
        <row r="268">
          <cell r="A268">
            <v>66</v>
          </cell>
          <cell r="B268" t="str">
            <v>松下　和之</v>
          </cell>
          <cell r="C268">
            <v>2</v>
          </cell>
          <cell r="D268" t="str">
            <v>前</v>
          </cell>
          <cell r="F268" t="str">
            <v>下長尾</v>
          </cell>
          <cell r="G268" t="str">
            <v>2170-17</v>
          </cell>
          <cell r="H268">
            <v>10</v>
          </cell>
          <cell r="I268" t="str">
            <v>やぶきた</v>
          </cell>
          <cell r="J268" t="str">
            <v>自園</v>
          </cell>
        </row>
        <row r="269">
          <cell r="A269">
            <v>66</v>
          </cell>
          <cell r="B269" t="str">
            <v>松下　和之</v>
          </cell>
          <cell r="C269">
            <v>3</v>
          </cell>
          <cell r="D269" t="str">
            <v>沢向</v>
          </cell>
          <cell r="F269" t="str">
            <v>下長尾</v>
          </cell>
          <cell r="G269" t="str">
            <v>2059-2</v>
          </cell>
          <cell r="H269">
            <v>10</v>
          </cell>
          <cell r="I269" t="str">
            <v>やぶきた</v>
          </cell>
          <cell r="J269" t="str">
            <v>自園</v>
          </cell>
        </row>
        <row r="270">
          <cell r="A270">
            <v>66</v>
          </cell>
          <cell r="B270" t="str">
            <v>松下　和之</v>
          </cell>
          <cell r="C270">
            <v>4</v>
          </cell>
          <cell r="D270" t="str">
            <v>家の裏</v>
          </cell>
          <cell r="F270" t="str">
            <v>下長尾</v>
          </cell>
          <cell r="G270" t="str">
            <v>2089</v>
          </cell>
          <cell r="H270">
            <v>10</v>
          </cell>
          <cell r="I270" t="str">
            <v>やぶきた</v>
          </cell>
          <cell r="J270" t="str">
            <v>自園</v>
          </cell>
        </row>
        <row r="279">
          <cell r="A279">
            <v>67</v>
          </cell>
          <cell r="B279" t="str">
            <v>薗田　靖邦</v>
          </cell>
          <cell r="C279">
            <v>1</v>
          </cell>
          <cell r="D279" t="str">
            <v>家近</v>
          </cell>
          <cell r="E279">
            <v>1</v>
          </cell>
          <cell r="F279" t="str">
            <v>上長尾</v>
          </cell>
          <cell r="G279" t="str">
            <v>447-1</v>
          </cell>
          <cell r="H279">
            <v>22</v>
          </cell>
          <cell r="I279" t="str">
            <v>やぶきた</v>
          </cell>
          <cell r="J279" t="str">
            <v>自園</v>
          </cell>
          <cell r="K279">
            <v>25</v>
          </cell>
        </row>
        <row r="280">
          <cell r="A280">
            <v>67</v>
          </cell>
          <cell r="B280" t="str">
            <v>薗田　靖邦</v>
          </cell>
          <cell r="C280">
            <v>2</v>
          </cell>
          <cell r="D280" t="str">
            <v>ほんたり</v>
          </cell>
          <cell r="E280">
            <v>2</v>
          </cell>
          <cell r="F280" t="str">
            <v>上長尾</v>
          </cell>
          <cell r="G280" t="str">
            <v>557-1</v>
          </cell>
          <cell r="H280">
            <v>8</v>
          </cell>
          <cell r="I280" t="str">
            <v>やぶきた</v>
          </cell>
          <cell r="J280" t="str">
            <v>自園</v>
          </cell>
          <cell r="K280">
            <v>15</v>
          </cell>
        </row>
        <row r="281">
          <cell r="A281">
            <v>67</v>
          </cell>
          <cell r="B281" t="str">
            <v>薗田　靖邦</v>
          </cell>
          <cell r="C281">
            <v>3</v>
          </cell>
          <cell r="D281" t="str">
            <v>森西</v>
          </cell>
          <cell r="E281">
            <v>3</v>
          </cell>
          <cell r="F281" t="str">
            <v>上長尾</v>
          </cell>
          <cell r="G281" t="str">
            <v>292-1</v>
          </cell>
          <cell r="H281">
            <v>10</v>
          </cell>
          <cell r="I281" t="str">
            <v>やぶきた</v>
          </cell>
          <cell r="J281" t="str">
            <v>自園</v>
          </cell>
          <cell r="K281">
            <v>15</v>
          </cell>
        </row>
        <row r="282">
          <cell r="A282">
            <v>67</v>
          </cell>
          <cell r="B282" t="str">
            <v>薗田　靖邦</v>
          </cell>
          <cell r="C282">
            <v>4</v>
          </cell>
          <cell r="D282" t="str">
            <v>大久保平</v>
          </cell>
          <cell r="E282">
            <v>4</v>
          </cell>
          <cell r="F282" t="str">
            <v>上長尾</v>
          </cell>
          <cell r="G282" t="str">
            <v>701-1</v>
          </cell>
          <cell r="H282">
            <v>25</v>
          </cell>
          <cell r="I282" t="str">
            <v>やぶきた</v>
          </cell>
          <cell r="J282" t="str">
            <v>自園</v>
          </cell>
          <cell r="K282">
            <v>20</v>
          </cell>
        </row>
        <row r="283">
          <cell r="A283">
            <v>67</v>
          </cell>
          <cell r="B283" t="str">
            <v>薗田　靖邦</v>
          </cell>
          <cell r="C283">
            <v>5</v>
          </cell>
          <cell r="D283" t="str">
            <v>奥</v>
          </cell>
          <cell r="E283">
            <v>5</v>
          </cell>
          <cell r="F283" t="str">
            <v>水川</v>
          </cell>
          <cell r="G283" t="str">
            <v>839-4</v>
          </cell>
          <cell r="H283">
            <v>30</v>
          </cell>
          <cell r="I283" t="str">
            <v>やぶきた</v>
          </cell>
          <cell r="J283" t="str">
            <v>自園</v>
          </cell>
          <cell r="K283">
            <v>10</v>
          </cell>
        </row>
        <row r="284">
          <cell r="A284">
            <v>67</v>
          </cell>
          <cell r="B284" t="str">
            <v>薗田　靖邦</v>
          </cell>
          <cell r="C284">
            <v>6</v>
          </cell>
          <cell r="D284" t="str">
            <v>いたばし</v>
          </cell>
          <cell r="E284">
            <v>6</v>
          </cell>
          <cell r="F284" t="str">
            <v>上長尾</v>
          </cell>
          <cell r="G284" t="str">
            <v>113-1</v>
          </cell>
          <cell r="H284">
            <v>5</v>
          </cell>
          <cell r="I284" t="str">
            <v>やぶきた</v>
          </cell>
          <cell r="J284" t="str">
            <v>自園</v>
          </cell>
          <cell r="K284">
            <v>10</v>
          </cell>
        </row>
        <row r="291">
          <cell r="A291">
            <v>73</v>
          </cell>
          <cell r="B291" t="str">
            <v>瀧尾　政之</v>
          </cell>
          <cell r="C291">
            <v>1</v>
          </cell>
          <cell r="D291" t="str">
            <v>塚の山</v>
          </cell>
          <cell r="F291" t="str">
            <v>下長尾</v>
          </cell>
          <cell r="G291" t="str">
            <v>2025-1</v>
          </cell>
          <cell r="H291">
            <v>20</v>
          </cell>
          <cell r="I291" t="str">
            <v>やぶきた</v>
          </cell>
          <cell r="J291" t="str">
            <v>自作/借地</v>
          </cell>
        </row>
        <row r="292">
          <cell r="A292">
            <v>73</v>
          </cell>
          <cell r="B292" t="str">
            <v>瀧尾　政之</v>
          </cell>
          <cell r="C292">
            <v>2</v>
          </cell>
          <cell r="D292" t="str">
            <v>長嶋</v>
          </cell>
          <cell r="F292" t="str">
            <v>下長尾</v>
          </cell>
          <cell r="G292" t="str">
            <v>1943-1</v>
          </cell>
          <cell r="H292">
            <v>10</v>
          </cell>
          <cell r="I292" t="str">
            <v>やぶきた</v>
          </cell>
          <cell r="J292" t="str">
            <v>自作/借地</v>
          </cell>
        </row>
        <row r="293">
          <cell r="A293">
            <v>73</v>
          </cell>
          <cell r="B293" t="str">
            <v>瀧尾　政之</v>
          </cell>
          <cell r="C293">
            <v>3</v>
          </cell>
          <cell r="D293" t="str">
            <v>西畑</v>
          </cell>
          <cell r="F293" t="str">
            <v>下長尾</v>
          </cell>
          <cell r="G293" t="str">
            <v>1921-1</v>
          </cell>
          <cell r="H293">
            <v>47</v>
          </cell>
          <cell r="I293" t="str">
            <v>やぶきた</v>
          </cell>
          <cell r="J293" t="str">
            <v>自作/借地</v>
          </cell>
        </row>
        <row r="294">
          <cell r="A294">
            <v>73</v>
          </cell>
          <cell r="B294" t="str">
            <v>瀧尾　政之</v>
          </cell>
          <cell r="C294">
            <v>4</v>
          </cell>
          <cell r="D294" t="str">
            <v>塚の山前畑</v>
          </cell>
          <cell r="F294" t="str">
            <v>下長尾</v>
          </cell>
          <cell r="G294" t="str">
            <v>2023-1</v>
          </cell>
          <cell r="H294">
            <v>10</v>
          </cell>
          <cell r="I294" t="str">
            <v>やぶきた</v>
          </cell>
          <cell r="J294" t="str">
            <v>借地</v>
          </cell>
        </row>
        <row r="295">
          <cell r="A295">
            <v>73</v>
          </cell>
          <cell r="B295" t="str">
            <v>瀧尾　政之</v>
          </cell>
          <cell r="C295">
            <v>5</v>
          </cell>
          <cell r="D295" t="str">
            <v>セド</v>
          </cell>
          <cell r="F295" t="str">
            <v>下長尾</v>
          </cell>
          <cell r="G295" t="str">
            <v>1927-1</v>
          </cell>
          <cell r="H295">
            <v>10</v>
          </cell>
          <cell r="I295" t="str">
            <v>つゆひかり</v>
          </cell>
          <cell r="J295" t="str">
            <v>自作/借地</v>
          </cell>
          <cell r="K295" t="str">
            <v>ｈ元年</v>
          </cell>
        </row>
        <row r="296">
          <cell r="A296">
            <v>73</v>
          </cell>
          <cell r="B296" t="str">
            <v>瀧尾　政之</v>
          </cell>
          <cell r="C296">
            <v>6</v>
          </cell>
          <cell r="D296" t="str">
            <v>旧保育園</v>
          </cell>
          <cell r="F296" t="str">
            <v>下長尾</v>
          </cell>
          <cell r="G296" t="str">
            <v>2147-1</v>
          </cell>
          <cell r="H296">
            <v>6</v>
          </cell>
          <cell r="I296" t="str">
            <v>やぶきた</v>
          </cell>
          <cell r="J296" t="str">
            <v>借地</v>
          </cell>
        </row>
        <row r="297">
          <cell r="A297">
            <v>73</v>
          </cell>
          <cell r="B297" t="str">
            <v>瀧尾　政之</v>
          </cell>
          <cell r="C297">
            <v>7</v>
          </cell>
          <cell r="D297" t="str">
            <v>平谷</v>
          </cell>
          <cell r="F297" t="str">
            <v>下長尾</v>
          </cell>
          <cell r="G297" t="str">
            <v>2345-8</v>
          </cell>
          <cell r="H297">
            <v>10</v>
          </cell>
          <cell r="I297" t="str">
            <v>やぶきた</v>
          </cell>
          <cell r="J297" t="str">
            <v>借地</v>
          </cell>
          <cell r="L297" t="str">
            <v>一部h２年定植</v>
          </cell>
        </row>
        <row r="298">
          <cell r="A298">
            <v>73</v>
          </cell>
          <cell r="B298" t="str">
            <v>瀧尾　政之</v>
          </cell>
          <cell r="C298">
            <v>8</v>
          </cell>
          <cell r="D298" t="str">
            <v>塚の山前畑２</v>
          </cell>
          <cell r="F298" t="str">
            <v>下長尾</v>
          </cell>
          <cell r="G298" t="str">
            <v>2022-1</v>
          </cell>
          <cell r="H298">
            <v>7</v>
          </cell>
          <cell r="I298" t="str">
            <v>やぶきた</v>
          </cell>
          <cell r="J298" t="str">
            <v>借地</v>
          </cell>
          <cell r="L298" t="str">
            <v>一部クラサワ</v>
          </cell>
        </row>
        <row r="303">
          <cell r="A303">
            <v>76</v>
          </cell>
          <cell r="B303" t="str">
            <v>岡村　裕</v>
          </cell>
          <cell r="C303">
            <v>1</v>
          </cell>
          <cell r="D303" t="str">
            <v>AB</v>
          </cell>
          <cell r="F303" t="str">
            <v>笹間</v>
          </cell>
          <cell r="H303">
            <v>80</v>
          </cell>
          <cell r="I303" t="str">
            <v>やぶきた</v>
          </cell>
        </row>
        <row r="304">
          <cell r="A304">
            <v>76</v>
          </cell>
          <cell r="B304" t="str">
            <v>岡村　裕</v>
          </cell>
          <cell r="C304">
            <v>2</v>
          </cell>
          <cell r="D304" t="str">
            <v>CD</v>
          </cell>
          <cell r="F304" t="str">
            <v>笹間</v>
          </cell>
          <cell r="H304">
            <v>120</v>
          </cell>
          <cell r="I304" t="str">
            <v>やぶきた</v>
          </cell>
        </row>
        <row r="315">
          <cell r="A315">
            <v>78</v>
          </cell>
          <cell r="B315" t="str">
            <v>浜谷　康隆</v>
          </cell>
          <cell r="C315">
            <v>1</v>
          </cell>
          <cell r="D315" t="str">
            <v>家前</v>
          </cell>
          <cell r="E315">
            <v>1</v>
          </cell>
          <cell r="F315" t="str">
            <v>下長尾</v>
          </cell>
          <cell r="G315" t="str">
            <v>2358-1</v>
          </cell>
          <cell r="H315">
            <v>27</v>
          </cell>
          <cell r="I315" t="str">
            <v>やぶきた</v>
          </cell>
          <cell r="J315" t="str">
            <v>自作</v>
          </cell>
          <cell r="K315" t="str">
            <v>s25年</v>
          </cell>
        </row>
        <row r="316">
          <cell r="A316">
            <v>78</v>
          </cell>
          <cell r="B316" t="str">
            <v>浜谷　康隆</v>
          </cell>
          <cell r="C316">
            <v>2</v>
          </cell>
          <cell r="D316" t="str">
            <v>原</v>
          </cell>
          <cell r="E316">
            <v>2</v>
          </cell>
          <cell r="F316" t="str">
            <v>下長尾</v>
          </cell>
          <cell r="G316" t="str">
            <v>2319-1</v>
          </cell>
          <cell r="H316">
            <v>23</v>
          </cell>
          <cell r="I316" t="str">
            <v>やぶきた</v>
          </cell>
          <cell r="J316" t="str">
            <v>自作</v>
          </cell>
          <cell r="K316" t="str">
            <v>s20年</v>
          </cell>
        </row>
        <row r="317">
          <cell r="A317">
            <v>78</v>
          </cell>
          <cell r="B317" t="str">
            <v>浜谷　康隆</v>
          </cell>
          <cell r="C317">
            <v>3</v>
          </cell>
          <cell r="D317" t="str">
            <v>川原</v>
          </cell>
          <cell r="E317">
            <v>3</v>
          </cell>
          <cell r="F317" t="str">
            <v>下長尾</v>
          </cell>
          <cell r="G317" t="str">
            <v>2492-2</v>
          </cell>
          <cell r="H317">
            <v>13</v>
          </cell>
          <cell r="I317" t="str">
            <v>やぶきた</v>
          </cell>
          <cell r="J317" t="str">
            <v>借地</v>
          </cell>
          <cell r="K317" t="str">
            <v>s30年</v>
          </cell>
        </row>
        <row r="318">
          <cell r="A318">
            <v>78</v>
          </cell>
          <cell r="B318" t="str">
            <v>浜谷　康隆</v>
          </cell>
          <cell r="C318">
            <v>4</v>
          </cell>
          <cell r="D318" t="str">
            <v>中山上</v>
          </cell>
          <cell r="E318">
            <v>4</v>
          </cell>
          <cell r="F318" t="str">
            <v>下長尾</v>
          </cell>
          <cell r="G318" t="str">
            <v>2394</v>
          </cell>
          <cell r="H318">
            <v>6</v>
          </cell>
          <cell r="I318" t="str">
            <v>やぶきた</v>
          </cell>
          <cell r="J318" t="str">
            <v>借地</v>
          </cell>
          <cell r="K318" t="str">
            <v>s38年</v>
          </cell>
        </row>
        <row r="319">
          <cell r="A319">
            <v>78</v>
          </cell>
          <cell r="B319" t="str">
            <v>浜谷　康隆</v>
          </cell>
          <cell r="C319">
            <v>5</v>
          </cell>
          <cell r="D319" t="str">
            <v>中山下</v>
          </cell>
          <cell r="E319">
            <v>5</v>
          </cell>
          <cell r="F319" t="str">
            <v>下長尾</v>
          </cell>
          <cell r="G319" t="str">
            <v>2471-2</v>
          </cell>
          <cell r="H319">
            <v>7</v>
          </cell>
          <cell r="I319" t="str">
            <v>やぶきた</v>
          </cell>
          <cell r="J319" t="str">
            <v>借地</v>
          </cell>
          <cell r="K319" t="str">
            <v>s35年</v>
          </cell>
        </row>
        <row r="320">
          <cell r="A320">
            <v>78</v>
          </cell>
          <cell r="B320" t="str">
            <v>浜谷　康隆</v>
          </cell>
          <cell r="C320">
            <v>6</v>
          </cell>
          <cell r="D320" t="str">
            <v>中山男</v>
          </cell>
          <cell r="E320">
            <v>6</v>
          </cell>
          <cell r="F320" t="str">
            <v>下長尾</v>
          </cell>
          <cell r="G320" t="str">
            <v>2490</v>
          </cell>
          <cell r="H320">
            <v>25</v>
          </cell>
          <cell r="I320" t="str">
            <v>やぶきた</v>
          </cell>
          <cell r="J320" t="str">
            <v>借地</v>
          </cell>
          <cell r="K320" t="str">
            <v>s33年</v>
          </cell>
        </row>
        <row r="321">
          <cell r="A321">
            <v>78</v>
          </cell>
          <cell r="B321" t="str">
            <v>浜谷　康隆</v>
          </cell>
          <cell r="C321">
            <v>7</v>
          </cell>
          <cell r="D321" t="str">
            <v>竹本</v>
          </cell>
          <cell r="E321">
            <v>7</v>
          </cell>
          <cell r="F321" t="str">
            <v>下長尾</v>
          </cell>
          <cell r="G321" t="str">
            <v>2314-1</v>
          </cell>
          <cell r="H321">
            <v>10</v>
          </cell>
          <cell r="I321" t="str">
            <v>やぶきた</v>
          </cell>
          <cell r="J321" t="str">
            <v>借地</v>
          </cell>
          <cell r="K321" t="str">
            <v>s38年</v>
          </cell>
        </row>
        <row r="327">
          <cell r="A327">
            <v>87</v>
          </cell>
          <cell r="B327" t="str">
            <v>仁木　富也</v>
          </cell>
          <cell r="C327">
            <v>1</v>
          </cell>
          <cell r="D327" t="str">
            <v>1-1</v>
          </cell>
          <cell r="F327" t="str">
            <v>下長尾</v>
          </cell>
          <cell r="G327" t="str">
            <v>2460-7</v>
          </cell>
          <cell r="H327">
            <v>5</v>
          </cell>
          <cell r="I327" t="str">
            <v>つゆひかり</v>
          </cell>
          <cell r="J327" t="str">
            <v>借地</v>
          </cell>
          <cell r="K327" t="str">
            <v>h21年</v>
          </cell>
        </row>
        <row r="328">
          <cell r="A328">
            <v>87</v>
          </cell>
          <cell r="B328" t="str">
            <v>仁木　富也</v>
          </cell>
          <cell r="C328">
            <v>2</v>
          </cell>
          <cell r="D328" t="str">
            <v>2-1</v>
          </cell>
          <cell r="F328" t="str">
            <v>下長尾</v>
          </cell>
          <cell r="G328" t="str">
            <v>2486-14</v>
          </cell>
          <cell r="H328">
            <v>8</v>
          </cell>
          <cell r="J328" t="str">
            <v>借地</v>
          </cell>
          <cell r="K328" t="str">
            <v>r元年</v>
          </cell>
        </row>
        <row r="329">
          <cell r="A329">
            <v>87</v>
          </cell>
          <cell r="B329" t="str">
            <v>仁木　富也</v>
          </cell>
          <cell r="C329">
            <v>3</v>
          </cell>
          <cell r="D329" t="str">
            <v>3-1.2.3</v>
          </cell>
          <cell r="F329" t="str">
            <v>下長尾</v>
          </cell>
          <cell r="G329" t="str">
            <v>2304-1</v>
          </cell>
          <cell r="H329">
            <v>46</v>
          </cell>
          <cell r="I329" t="str">
            <v>やぶきた</v>
          </cell>
          <cell r="J329" t="str">
            <v>自園</v>
          </cell>
        </row>
        <row r="330">
          <cell r="A330">
            <v>87</v>
          </cell>
          <cell r="B330" t="str">
            <v>仁木　富也</v>
          </cell>
          <cell r="C330">
            <v>4</v>
          </cell>
          <cell r="D330" t="str">
            <v>4-1</v>
          </cell>
          <cell r="F330" t="str">
            <v>下長尾</v>
          </cell>
          <cell r="G330" t="str">
            <v>2493-2</v>
          </cell>
          <cell r="H330">
            <v>7.5</v>
          </cell>
          <cell r="I330" t="str">
            <v>つゆひかり</v>
          </cell>
          <cell r="J330" t="str">
            <v>自園</v>
          </cell>
          <cell r="K330" t="str">
            <v>h16年</v>
          </cell>
        </row>
        <row r="331">
          <cell r="A331">
            <v>87</v>
          </cell>
          <cell r="B331" t="str">
            <v>仁木　富也</v>
          </cell>
          <cell r="C331">
            <v>5</v>
          </cell>
          <cell r="D331" t="str">
            <v>5-1</v>
          </cell>
          <cell r="F331" t="str">
            <v>下長尾</v>
          </cell>
          <cell r="G331" t="str">
            <v>2494-1</v>
          </cell>
          <cell r="H331">
            <v>5</v>
          </cell>
          <cell r="I331" t="str">
            <v>やぶきた</v>
          </cell>
          <cell r="J331" t="str">
            <v>自園</v>
          </cell>
        </row>
        <row r="332">
          <cell r="A332">
            <v>87</v>
          </cell>
          <cell r="B332" t="str">
            <v>仁木　富也</v>
          </cell>
          <cell r="C332">
            <v>6</v>
          </cell>
          <cell r="D332" t="str">
            <v>6-1</v>
          </cell>
          <cell r="F332" t="str">
            <v>下長尾</v>
          </cell>
          <cell r="G332" t="str">
            <v>2495-14</v>
          </cell>
          <cell r="H332">
            <v>4.5</v>
          </cell>
          <cell r="I332" t="str">
            <v>はるみどり</v>
          </cell>
          <cell r="J332" t="str">
            <v>借地</v>
          </cell>
          <cell r="K332" t="str">
            <v>r3年予定</v>
          </cell>
        </row>
        <row r="339">
          <cell r="A339">
            <v>90</v>
          </cell>
          <cell r="B339" t="str">
            <v>坂口　真澄</v>
          </cell>
          <cell r="C339">
            <v>1</v>
          </cell>
          <cell r="D339" t="str">
            <v>１号</v>
          </cell>
          <cell r="F339" t="str">
            <v>下長尾</v>
          </cell>
          <cell r="G339" t="str">
            <v>2344-9</v>
          </cell>
          <cell r="H339">
            <v>7</v>
          </cell>
          <cell r="I339" t="str">
            <v>やぶきた</v>
          </cell>
          <cell r="J339" t="str">
            <v>自作</v>
          </cell>
        </row>
        <row r="340">
          <cell r="A340">
            <v>90</v>
          </cell>
          <cell r="B340" t="str">
            <v>坂口　真澄</v>
          </cell>
          <cell r="C340">
            <v>2</v>
          </cell>
          <cell r="D340" t="str">
            <v>２号の１</v>
          </cell>
          <cell r="F340" t="str">
            <v>下長尾</v>
          </cell>
          <cell r="G340" t="str">
            <v>2340</v>
          </cell>
          <cell r="H340">
            <v>14.9</v>
          </cell>
          <cell r="I340" t="str">
            <v>やぶきた</v>
          </cell>
          <cell r="J340" t="str">
            <v>自作</v>
          </cell>
        </row>
        <row r="341">
          <cell r="A341">
            <v>90</v>
          </cell>
          <cell r="B341" t="str">
            <v>坂口　真澄</v>
          </cell>
          <cell r="C341">
            <v>3</v>
          </cell>
          <cell r="D341" t="str">
            <v>２号の２</v>
          </cell>
          <cell r="F341" t="str">
            <v>下長尾</v>
          </cell>
          <cell r="G341" t="str">
            <v>2340,2339-1</v>
          </cell>
          <cell r="H341">
            <v>13.7</v>
          </cell>
          <cell r="I341" t="str">
            <v>やぶきた</v>
          </cell>
          <cell r="J341" t="str">
            <v>自作</v>
          </cell>
        </row>
        <row r="342">
          <cell r="A342">
            <v>90</v>
          </cell>
          <cell r="B342" t="str">
            <v>坂口　真澄</v>
          </cell>
          <cell r="C342">
            <v>4</v>
          </cell>
          <cell r="D342" t="str">
            <v>３号の１</v>
          </cell>
          <cell r="F342" t="str">
            <v>下長尾</v>
          </cell>
          <cell r="G342" t="str">
            <v>2340,2343-1</v>
          </cell>
          <cell r="H342">
            <v>4.0999999999999996</v>
          </cell>
          <cell r="I342" t="str">
            <v>やぶきた</v>
          </cell>
          <cell r="J342" t="str">
            <v>自作</v>
          </cell>
        </row>
        <row r="343">
          <cell r="A343">
            <v>90</v>
          </cell>
          <cell r="B343" t="str">
            <v>坂口　真澄</v>
          </cell>
          <cell r="C343">
            <v>5</v>
          </cell>
          <cell r="D343" t="str">
            <v>３号の２</v>
          </cell>
          <cell r="F343" t="str">
            <v>下長尾</v>
          </cell>
          <cell r="G343" t="str">
            <v>2344-9,2352-1,2352-2</v>
          </cell>
          <cell r="H343">
            <v>15</v>
          </cell>
          <cell r="I343" t="str">
            <v>やぶきた</v>
          </cell>
          <cell r="J343" t="str">
            <v>自作</v>
          </cell>
        </row>
        <row r="344">
          <cell r="A344">
            <v>90</v>
          </cell>
          <cell r="B344" t="str">
            <v>坂口　真澄</v>
          </cell>
          <cell r="C344">
            <v>6</v>
          </cell>
          <cell r="D344" t="str">
            <v>３号の３</v>
          </cell>
          <cell r="F344" t="str">
            <v>下長尾</v>
          </cell>
          <cell r="G344" t="str">
            <v>2343-1</v>
          </cell>
          <cell r="H344">
            <v>16</v>
          </cell>
          <cell r="I344" t="str">
            <v>やぶきた</v>
          </cell>
          <cell r="J344" t="str">
            <v>自作</v>
          </cell>
        </row>
        <row r="345">
          <cell r="A345">
            <v>90</v>
          </cell>
          <cell r="B345" t="str">
            <v>坂口　真澄</v>
          </cell>
          <cell r="C345">
            <v>7</v>
          </cell>
          <cell r="D345" t="str">
            <v>５号</v>
          </cell>
          <cell r="F345" t="str">
            <v>下長尾</v>
          </cell>
          <cell r="G345" t="str">
            <v>2344-9</v>
          </cell>
          <cell r="H345">
            <v>2.5</v>
          </cell>
          <cell r="I345" t="str">
            <v>やぶきた</v>
          </cell>
          <cell r="J345" t="str">
            <v>自作</v>
          </cell>
        </row>
        <row r="346">
          <cell r="A346">
            <v>90</v>
          </cell>
          <cell r="B346" t="str">
            <v>坂口　真澄</v>
          </cell>
          <cell r="C346">
            <v>8</v>
          </cell>
          <cell r="D346" t="str">
            <v>６号</v>
          </cell>
          <cell r="F346" t="str">
            <v>下長尾</v>
          </cell>
          <cell r="G346" t="str">
            <v>2342</v>
          </cell>
          <cell r="H346">
            <v>9.4</v>
          </cell>
          <cell r="I346" t="str">
            <v>やぶきた</v>
          </cell>
          <cell r="J346" t="str">
            <v>自作</v>
          </cell>
        </row>
        <row r="347">
          <cell r="A347">
            <v>90</v>
          </cell>
          <cell r="B347" t="str">
            <v>坂口　真澄</v>
          </cell>
          <cell r="C347">
            <v>9</v>
          </cell>
          <cell r="D347" t="str">
            <v>７号</v>
          </cell>
          <cell r="F347" t="str">
            <v>下長尾</v>
          </cell>
          <cell r="G347" t="str">
            <v>2343-1</v>
          </cell>
          <cell r="H347">
            <v>13.1</v>
          </cell>
          <cell r="I347" t="str">
            <v>やぶきた</v>
          </cell>
          <cell r="J347" t="str">
            <v>自作</v>
          </cell>
        </row>
        <row r="351">
          <cell r="A351">
            <v>96</v>
          </cell>
          <cell r="B351" t="str">
            <v>中原　秀明</v>
          </cell>
          <cell r="C351">
            <v>1</v>
          </cell>
          <cell r="D351" t="str">
            <v>三津間</v>
          </cell>
          <cell r="F351" t="str">
            <v>久野脇</v>
          </cell>
          <cell r="G351" t="str">
            <v>930-1</v>
          </cell>
          <cell r="H351">
            <v>59</v>
          </cell>
          <cell r="I351" t="str">
            <v>やぶきた</v>
          </cell>
          <cell r="J351" t="str">
            <v>自作/借地</v>
          </cell>
        </row>
        <row r="352">
          <cell r="A352">
            <v>96</v>
          </cell>
          <cell r="B352" t="str">
            <v>中原　秀明</v>
          </cell>
          <cell r="C352">
            <v>2</v>
          </cell>
          <cell r="D352" t="str">
            <v>深草</v>
          </cell>
          <cell r="F352" t="str">
            <v>久野脇</v>
          </cell>
          <cell r="G352" t="str">
            <v>1359-2-1</v>
          </cell>
          <cell r="H352">
            <v>35</v>
          </cell>
          <cell r="I352" t="str">
            <v>やぶきた</v>
          </cell>
          <cell r="J352" t="str">
            <v>自作/借地</v>
          </cell>
        </row>
        <row r="363">
          <cell r="A363">
            <v>99</v>
          </cell>
          <cell r="B363" t="str">
            <v>鈴木　政幸</v>
          </cell>
          <cell r="C363">
            <v>1</v>
          </cell>
          <cell r="D363" t="str">
            <v>原</v>
          </cell>
          <cell r="E363">
            <v>1</v>
          </cell>
          <cell r="F363" t="str">
            <v>下長尾</v>
          </cell>
          <cell r="G363" t="str">
            <v>平谷2459,2460</v>
          </cell>
          <cell r="H363">
            <v>40</v>
          </cell>
          <cell r="I363" t="str">
            <v>やぶきた</v>
          </cell>
          <cell r="J363" t="str">
            <v>自作/借地</v>
          </cell>
        </row>
        <row r="364">
          <cell r="A364">
            <v>99</v>
          </cell>
          <cell r="B364" t="str">
            <v>鈴木　政幸</v>
          </cell>
          <cell r="C364">
            <v>2</v>
          </cell>
          <cell r="D364" t="str">
            <v>渡辺</v>
          </cell>
          <cell r="E364">
            <v>1</v>
          </cell>
          <cell r="F364" t="str">
            <v>下長尾</v>
          </cell>
          <cell r="G364" t="str">
            <v>平谷2486-6,2486-10</v>
          </cell>
          <cell r="H364">
            <v>12</v>
          </cell>
          <cell r="I364" t="str">
            <v>やぶきた</v>
          </cell>
          <cell r="J364" t="str">
            <v>自作</v>
          </cell>
        </row>
        <row r="365">
          <cell r="A365">
            <v>99</v>
          </cell>
          <cell r="B365" t="str">
            <v>鈴木　政幸</v>
          </cell>
          <cell r="C365">
            <v>3</v>
          </cell>
          <cell r="D365" t="str">
            <v>開墾</v>
          </cell>
          <cell r="E365">
            <v>2</v>
          </cell>
          <cell r="F365" t="str">
            <v>下長尾</v>
          </cell>
          <cell r="G365" t="str">
            <v>瀬沢2506-1～2</v>
          </cell>
          <cell r="H365">
            <v>13</v>
          </cell>
          <cell r="I365" t="str">
            <v>やぶきた</v>
          </cell>
          <cell r="J365" t="str">
            <v>自作</v>
          </cell>
        </row>
        <row r="366">
          <cell r="A366">
            <v>99</v>
          </cell>
          <cell r="B366" t="str">
            <v>鈴木　政幸</v>
          </cell>
          <cell r="C366">
            <v>4</v>
          </cell>
          <cell r="D366" t="str">
            <v>藤中</v>
          </cell>
          <cell r="E366">
            <v>3</v>
          </cell>
          <cell r="F366" t="str">
            <v>下長尾</v>
          </cell>
          <cell r="G366" t="str">
            <v>瀬沢2079-1</v>
          </cell>
          <cell r="H366">
            <v>3</v>
          </cell>
          <cell r="I366" t="str">
            <v>やぶきた</v>
          </cell>
          <cell r="J366" t="str">
            <v>自作</v>
          </cell>
        </row>
        <row r="367">
          <cell r="A367">
            <v>99</v>
          </cell>
          <cell r="B367" t="str">
            <v>鈴木　政幸</v>
          </cell>
          <cell r="C367">
            <v>5</v>
          </cell>
          <cell r="D367" t="str">
            <v>東</v>
          </cell>
          <cell r="E367">
            <v>2</v>
          </cell>
          <cell r="F367" t="str">
            <v>下長尾</v>
          </cell>
          <cell r="G367" t="str">
            <v>瀬沢2505-1,2505-3</v>
          </cell>
          <cell r="H367">
            <v>1</v>
          </cell>
          <cell r="I367" t="str">
            <v>やぶきた</v>
          </cell>
          <cell r="J367" t="str">
            <v>自作</v>
          </cell>
        </row>
        <row r="368">
          <cell r="A368">
            <v>99</v>
          </cell>
          <cell r="B368" t="str">
            <v>鈴木　政幸</v>
          </cell>
          <cell r="C368">
            <v>6</v>
          </cell>
          <cell r="D368" t="str">
            <v>植村</v>
          </cell>
          <cell r="E368">
            <v>2</v>
          </cell>
          <cell r="F368" t="str">
            <v>下長尾</v>
          </cell>
          <cell r="G368" t="str">
            <v>瀬沢2503-1</v>
          </cell>
          <cell r="H368">
            <v>5</v>
          </cell>
          <cell r="I368" t="str">
            <v>やぶきた</v>
          </cell>
          <cell r="J368" t="str">
            <v>借地</v>
          </cell>
        </row>
        <row r="369">
          <cell r="A369">
            <v>99</v>
          </cell>
          <cell r="B369" t="str">
            <v>鈴木　政幸</v>
          </cell>
          <cell r="C369">
            <v>7</v>
          </cell>
          <cell r="D369" t="str">
            <v>山下</v>
          </cell>
          <cell r="E369">
            <v>4</v>
          </cell>
          <cell r="F369" t="str">
            <v>下長尾</v>
          </cell>
          <cell r="G369" t="str">
            <v>瀬沢2344-17</v>
          </cell>
          <cell r="H369">
            <v>3</v>
          </cell>
          <cell r="I369" t="str">
            <v>やぶきた</v>
          </cell>
          <cell r="J369" t="str">
            <v>自作/借地</v>
          </cell>
        </row>
        <row r="370">
          <cell r="A370">
            <v>99</v>
          </cell>
          <cell r="B370" t="str">
            <v>鈴木　政幸</v>
          </cell>
          <cell r="C370">
            <v>8</v>
          </cell>
          <cell r="D370" t="str">
            <v>みどりや</v>
          </cell>
          <cell r="E370">
            <v>5</v>
          </cell>
          <cell r="F370" t="str">
            <v>下長尾</v>
          </cell>
          <cell r="G370" t="str">
            <v>平谷2411-2</v>
          </cell>
          <cell r="H370">
            <v>5</v>
          </cell>
          <cell r="I370" t="str">
            <v>やぶきた</v>
          </cell>
          <cell r="J370" t="str">
            <v>借地</v>
          </cell>
        </row>
        <row r="371">
          <cell r="A371">
            <v>99</v>
          </cell>
          <cell r="B371" t="str">
            <v>鈴木　政幸</v>
          </cell>
          <cell r="C371">
            <v>9</v>
          </cell>
          <cell r="D371" t="str">
            <v>河原</v>
          </cell>
          <cell r="E371">
            <v>5</v>
          </cell>
          <cell r="F371" t="str">
            <v>下長尾</v>
          </cell>
          <cell r="G371" t="str">
            <v>平谷2399-1,2395,2396</v>
          </cell>
          <cell r="H371">
            <v>20</v>
          </cell>
          <cell r="I371" t="str">
            <v>やぶきた</v>
          </cell>
          <cell r="J371" t="str">
            <v>借地</v>
          </cell>
        </row>
        <row r="375">
          <cell r="A375">
            <v>100</v>
          </cell>
          <cell r="B375" t="str">
            <v>鈴木　敦文</v>
          </cell>
          <cell r="C375">
            <v>1</v>
          </cell>
          <cell r="D375" t="str">
            <v>家の周り</v>
          </cell>
          <cell r="F375" t="str">
            <v>下長尾</v>
          </cell>
          <cell r="G375" t="str">
            <v>2360-2～3,2378-6,  2378-17,2378-9</v>
          </cell>
          <cell r="H375">
            <v>21.2</v>
          </cell>
          <cell r="I375" t="str">
            <v>やぶきた</v>
          </cell>
          <cell r="J375" t="str">
            <v>自作</v>
          </cell>
        </row>
        <row r="376">
          <cell r="A376">
            <v>100</v>
          </cell>
          <cell r="B376" t="str">
            <v>鈴木　敦文</v>
          </cell>
          <cell r="C376">
            <v>2</v>
          </cell>
          <cell r="D376" t="str">
            <v>開墾</v>
          </cell>
          <cell r="F376" t="str">
            <v>下長尾</v>
          </cell>
          <cell r="G376" t="str">
            <v>2344-23</v>
          </cell>
          <cell r="H376">
            <v>2.1</v>
          </cell>
          <cell r="I376" t="str">
            <v>やぶきた</v>
          </cell>
          <cell r="J376" t="str">
            <v>自作</v>
          </cell>
        </row>
        <row r="377">
          <cell r="A377">
            <v>100</v>
          </cell>
          <cell r="B377" t="str">
            <v>鈴木　敦文</v>
          </cell>
          <cell r="C377">
            <v>3</v>
          </cell>
          <cell r="D377" t="str">
            <v>東の畑</v>
          </cell>
          <cell r="F377" t="str">
            <v>下長尾</v>
          </cell>
          <cell r="G377" t="str">
            <v>2469-2,2472-1,    2472-3,2458-1</v>
          </cell>
          <cell r="H377">
            <v>20.3</v>
          </cell>
          <cell r="I377" t="str">
            <v>やぶきた</v>
          </cell>
          <cell r="J377" t="str">
            <v>借地</v>
          </cell>
        </row>
        <row r="378">
          <cell r="A378">
            <v>100</v>
          </cell>
          <cell r="B378" t="str">
            <v>鈴木　敦文</v>
          </cell>
          <cell r="C378">
            <v>4</v>
          </cell>
          <cell r="D378" t="str">
            <v>下の畑</v>
          </cell>
          <cell r="F378" t="str">
            <v>下長尾</v>
          </cell>
          <cell r="G378" t="str">
            <v>2386-1,2387-1</v>
          </cell>
          <cell r="H378">
            <v>13.7</v>
          </cell>
          <cell r="I378" t="str">
            <v>やぶきた</v>
          </cell>
          <cell r="J378" t="str">
            <v>借地</v>
          </cell>
        </row>
        <row r="387">
          <cell r="A387">
            <v>104</v>
          </cell>
          <cell r="B387" t="str">
            <v>鈴木　俊二</v>
          </cell>
          <cell r="C387">
            <v>1</v>
          </cell>
          <cell r="D387" t="str">
            <v>西ん渡</v>
          </cell>
          <cell r="F387" t="str">
            <v>下長尾</v>
          </cell>
          <cell r="H387">
            <v>25</v>
          </cell>
          <cell r="I387" t="str">
            <v>やぶきた</v>
          </cell>
        </row>
        <row r="388">
          <cell r="A388">
            <v>104</v>
          </cell>
          <cell r="B388" t="str">
            <v>鈴木　俊二</v>
          </cell>
          <cell r="C388">
            <v>2</v>
          </cell>
          <cell r="D388" t="str">
            <v>家の周り</v>
          </cell>
          <cell r="F388" t="str">
            <v>下長尾</v>
          </cell>
          <cell r="H388">
            <v>75</v>
          </cell>
          <cell r="I388" t="str">
            <v>やぶきた</v>
          </cell>
        </row>
        <row r="399">
          <cell r="A399">
            <v>105</v>
          </cell>
          <cell r="B399" t="str">
            <v>北原　茂則</v>
          </cell>
          <cell r="C399">
            <v>1</v>
          </cell>
          <cell r="D399" t="str">
            <v>キタカイト</v>
          </cell>
          <cell r="F399" t="str">
            <v>下長尾</v>
          </cell>
          <cell r="G399" t="str">
            <v>340</v>
          </cell>
          <cell r="H399">
            <v>30</v>
          </cell>
          <cell r="I399" t="str">
            <v>やぶきた</v>
          </cell>
          <cell r="J399" t="str">
            <v>自園</v>
          </cell>
        </row>
        <row r="400">
          <cell r="A400">
            <v>105</v>
          </cell>
          <cell r="B400" t="str">
            <v>北原　茂則</v>
          </cell>
          <cell r="C400">
            <v>2</v>
          </cell>
          <cell r="D400" t="str">
            <v>オオバタケ</v>
          </cell>
          <cell r="F400" t="str">
            <v>下長尾</v>
          </cell>
          <cell r="G400" t="str">
            <v>202</v>
          </cell>
          <cell r="H400">
            <v>10</v>
          </cell>
          <cell r="I400" t="str">
            <v>やぶきた</v>
          </cell>
          <cell r="J400" t="str">
            <v>自園</v>
          </cell>
        </row>
        <row r="401">
          <cell r="A401">
            <v>105</v>
          </cell>
          <cell r="B401" t="str">
            <v>北原　茂則</v>
          </cell>
          <cell r="C401">
            <v>3</v>
          </cell>
          <cell r="D401" t="str">
            <v>トナルニシ</v>
          </cell>
          <cell r="F401" t="str">
            <v>下長尾</v>
          </cell>
          <cell r="G401" t="str">
            <v>209</v>
          </cell>
          <cell r="H401">
            <v>4</v>
          </cell>
          <cell r="I401" t="str">
            <v>やぶきた</v>
          </cell>
          <cell r="J401" t="str">
            <v>自園</v>
          </cell>
        </row>
        <row r="402">
          <cell r="A402">
            <v>105</v>
          </cell>
          <cell r="B402" t="str">
            <v>北原　茂則</v>
          </cell>
          <cell r="C402">
            <v>4</v>
          </cell>
          <cell r="D402" t="str">
            <v>ミヤグロ</v>
          </cell>
          <cell r="F402" t="str">
            <v>下長尾</v>
          </cell>
          <cell r="G402" t="str">
            <v>326</v>
          </cell>
          <cell r="H402">
            <v>4</v>
          </cell>
          <cell r="I402" t="str">
            <v>やぶきた</v>
          </cell>
          <cell r="J402" t="str">
            <v>自園</v>
          </cell>
        </row>
        <row r="403">
          <cell r="A403">
            <v>105</v>
          </cell>
          <cell r="B403" t="str">
            <v>北原　茂則</v>
          </cell>
          <cell r="C403">
            <v>5</v>
          </cell>
          <cell r="D403" t="str">
            <v>モリシタ</v>
          </cell>
          <cell r="F403" t="str">
            <v>下長尾</v>
          </cell>
          <cell r="G403" t="str">
            <v>254</v>
          </cell>
          <cell r="H403">
            <v>4</v>
          </cell>
          <cell r="I403" t="str">
            <v>やぶきた</v>
          </cell>
          <cell r="J403" t="str">
            <v>自園</v>
          </cell>
        </row>
        <row r="404">
          <cell r="A404">
            <v>105</v>
          </cell>
          <cell r="B404" t="str">
            <v>北原　茂則</v>
          </cell>
          <cell r="C404">
            <v>6</v>
          </cell>
          <cell r="D404" t="str">
            <v>ナカノ</v>
          </cell>
          <cell r="F404" t="str">
            <v>下長尾</v>
          </cell>
          <cell r="G404" t="str">
            <v>7</v>
          </cell>
          <cell r="H404">
            <v>17</v>
          </cell>
          <cell r="I404" t="str">
            <v>やぶきた</v>
          </cell>
          <cell r="J404" t="str">
            <v>自園</v>
          </cell>
        </row>
        <row r="405">
          <cell r="A405">
            <v>105</v>
          </cell>
          <cell r="B405" t="str">
            <v>北原　茂則</v>
          </cell>
          <cell r="C405">
            <v>7</v>
          </cell>
          <cell r="D405" t="str">
            <v>コモリヤマ</v>
          </cell>
          <cell r="F405" t="str">
            <v>下長尾</v>
          </cell>
          <cell r="G405" t="str">
            <v>1764-23</v>
          </cell>
          <cell r="H405">
            <v>3</v>
          </cell>
          <cell r="I405" t="str">
            <v>やぶきた</v>
          </cell>
          <cell r="J405" t="str">
            <v>自園</v>
          </cell>
        </row>
        <row r="406">
          <cell r="A406">
            <v>105</v>
          </cell>
          <cell r="B406" t="str">
            <v>北原　茂則</v>
          </cell>
          <cell r="C406">
            <v>8</v>
          </cell>
          <cell r="D406" t="str">
            <v>ウリヤ</v>
          </cell>
          <cell r="F406" t="str">
            <v>下長尾</v>
          </cell>
          <cell r="G406" t="str">
            <v>3</v>
          </cell>
          <cell r="H406">
            <v>15</v>
          </cell>
          <cell r="I406" t="str">
            <v>やぶきた</v>
          </cell>
          <cell r="J406" t="str">
            <v>自園</v>
          </cell>
        </row>
        <row r="407">
          <cell r="A407">
            <v>105</v>
          </cell>
          <cell r="B407" t="str">
            <v>北原　茂則</v>
          </cell>
          <cell r="C407">
            <v>9</v>
          </cell>
          <cell r="D407" t="str">
            <v>クリヤスミド</v>
          </cell>
          <cell r="F407" t="str">
            <v>下長尾</v>
          </cell>
          <cell r="G407" t="str">
            <v>1995</v>
          </cell>
          <cell r="H407">
            <v>50</v>
          </cell>
          <cell r="I407" t="str">
            <v>やぶきた</v>
          </cell>
          <cell r="J407" t="str">
            <v>自園</v>
          </cell>
          <cell r="L407" t="str">
            <v>かなやみどり8a</v>
          </cell>
        </row>
        <row r="411">
          <cell r="A411">
            <v>117</v>
          </cell>
          <cell r="B411" t="str">
            <v>鈴木　範明</v>
          </cell>
          <cell r="C411">
            <v>1</v>
          </cell>
          <cell r="D411" t="str">
            <v>ヤマキワ１</v>
          </cell>
          <cell r="E411">
            <v>1</v>
          </cell>
          <cell r="F411" t="str">
            <v>葛籠</v>
          </cell>
          <cell r="G411" t="str">
            <v>468-1</v>
          </cell>
          <cell r="H411">
            <v>6</v>
          </cell>
          <cell r="I411" t="str">
            <v>やぶきた</v>
          </cell>
          <cell r="J411" t="str">
            <v>自園</v>
          </cell>
        </row>
        <row r="412">
          <cell r="A412">
            <v>117</v>
          </cell>
          <cell r="B412" t="str">
            <v>鈴木　範明</v>
          </cell>
          <cell r="C412">
            <v>2</v>
          </cell>
          <cell r="D412" t="str">
            <v>ヤマキワ２</v>
          </cell>
          <cell r="E412">
            <v>1</v>
          </cell>
          <cell r="F412" t="str">
            <v>葛籠</v>
          </cell>
          <cell r="I412" t="str">
            <v>やぶきた</v>
          </cell>
          <cell r="J412" t="str">
            <v>自園</v>
          </cell>
        </row>
        <row r="413">
          <cell r="A413">
            <v>117</v>
          </cell>
          <cell r="B413" t="str">
            <v>鈴木　範明</v>
          </cell>
          <cell r="C413">
            <v>3</v>
          </cell>
          <cell r="D413" t="str">
            <v>イシバ下</v>
          </cell>
          <cell r="E413">
            <v>1</v>
          </cell>
          <cell r="F413" t="str">
            <v>葛籠</v>
          </cell>
          <cell r="G413" t="str">
            <v>464-2</v>
          </cell>
          <cell r="H413">
            <v>3.5</v>
          </cell>
          <cell r="I413" t="str">
            <v>やぶきた</v>
          </cell>
          <cell r="J413" t="str">
            <v>自園</v>
          </cell>
        </row>
        <row r="414">
          <cell r="A414">
            <v>117</v>
          </cell>
          <cell r="B414" t="str">
            <v>鈴木　範明</v>
          </cell>
          <cell r="C414">
            <v>4</v>
          </cell>
          <cell r="D414" t="str">
            <v>ミチ上</v>
          </cell>
          <cell r="E414">
            <v>1</v>
          </cell>
          <cell r="F414" t="str">
            <v>葛籠</v>
          </cell>
          <cell r="G414" t="str">
            <v>464-1,474</v>
          </cell>
          <cell r="H414">
            <v>6</v>
          </cell>
          <cell r="I414" t="str">
            <v>やぶきた</v>
          </cell>
          <cell r="J414" t="str">
            <v>自園</v>
          </cell>
        </row>
        <row r="415">
          <cell r="A415">
            <v>117</v>
          </cell>
          <cell r="B415" t="str">
            <v>鈴木　範明</v>
          </cell>
          <cell r="C415">
            <v>5</v>
          </cell>
          <cell r="D415" t="str">
            <v>オオワリ</v>
          </cell>
          <cell r="E415">
            <v>2</v>
          </cell>
          <cell r="F415" t="str">
            <v>葛籠</v>
          </cell>
          <cell r="G415" t="str">
            <v>545-1</v>
          </cell>
          <cell r="H415">
            <v>5</v>
          </cell>
          <cell r="I415" t="str">
            <v>金谷みどり</v>
          </cell>
          <cell r="J415" t="str">
            <v>自園</v>
          </cell>
        </row>
        <row r="416">
          <cell r="A416">
            <v>117</v>
          </cell>
          <cell r="B416" t="str">
            <v>鈴木　範明</v>
          </cell>
          <cell r="C416">
            <v>6</v>
          </cell>
          <cell r="D416" t="str">
            <v>ドテ下</v>
          </cell>
          <cell r="E416">
            <v>2</v>
          </cell>
          <cell r="F416" t="str">
            <v>葛籠</v>
          </cell>
          <cell r="G416" t="str">
            <v>502</v>
          </cell>
          <cell r="H416">
            <v>3</v>
          </cell>
          <cell r="I416" t="str">
            <v>やぶきた</v>
          </cell>
          <cell r="J416" t="str">
            <v>自園</v>
          </cell>
        </row>
        <row r="417">
          <cell r="A417">
            <v>117</v>
          </cell>
          <cell r="B417" t="str">
            <v>鈴木　範明</v>
          </cell>
          <cell r="C417">
            <v>7</v>
          </cell>
          <cell r="D417" t="str">
            <v>シンデン</v>
          </cell>
          <cell r="E417">
            <v>3</v>
          </cell>
          <cell r="F417" t="str">
            <v>葛籠</v>
          </cell>
          <cell r="G417" t="str">
            <v>535-1</v>
          </cell>
          <cell r="H417">
            <v>6.5</v>
          </cell>
          <cell r="I417" t="str">
            <v>やぶきた</v>
          </cell>
          <cell r="J417" t="str">
            <v>自園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1EB71-93B9-4320-B14E-9DF6F818F812}">
  <sheetPr codeName="Sheet1"/>
  <dimension ref="B1:R28"/>
  <sheetViews>
    <sheetView zoomScaleNormal="100" workbookViewId="0">
      <selection activeCell="O7" sqref="O7"/>
    </sheetView>
  </sheetViews>
  <sheetFormatPr defaultRowHeight="19.5" x14ac:dyDescent="0.4"/>
  <cols>
    <col min="1" max="1" width="2.33203125" customWidth="1"/>
    <col min="2" max="2" width="6.5546875" customWidth="1"/>
    <col min="3" max="3" width="16.44140625" customWidth="1"/>
    <col min="5" max="5" width="10.33203125" customWidth="1"/>
    <col min="6" max="11" width="6.44140625" customWidth="1"/>
    <col min="12" max="12" width="27.21875" customWidth="1"/>
    <col min="14" max="14" width="11.33203125" customWidth="1"/>
  </cols>
  <sheetData>
    <row r="1" spans="2:18" ht="30.75" thickBot="1" x14ac:dyDescent="0.45"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8" ht="20.25" thickBot="1" x14ac:dyDescent="0.45">
      <c r="B2" s="158" t="s">
        <v>602</v>
      </c>
      <c r="C2" s="159"/>
      <c r="E2" s="148" t="s">
        <v>536</v>
      </c>
      <c r="F2" s="148"/>
      <c r="G2" s="148"/>
      <c r="H2" s="148"/>
      <c r="I2" s="148"/>
      <c r="K2" s="35" t="s">
        <v>239</v>
      </c>
      <c r="L2" s="43">
        <f>N9</f>
        <v>87</v>
      </c>
    </row>
    <row r="3" spans="2:18" ht="15.6" customHeight="1" x14ac:dyDescent="0.4">
      <c r="C3" s="73" t="s">
        <v>522</v>
      </c>
      <c r="E3" s="148"/>
      <c r="F3" s="148"/>
      <c r="G3" s="148"/>
      <c r="H3" s="148"/>
      <c r="I3" s="148"/>
      <c r="J3" s="47"/>
      <c r="K3" s="138" t="s">
        <v>530</v>
      </c>
      <c r="L3" s="140" t="str">
        <f>N8</f>
        <v>岡村　裕</v>
      </c>
    </row>
    <row r="4" spans="2:18" ht="15.6" customHeight="1" thickBot="1" x14ac:dyDescent="0.45">
      <c r="C4" s="74" t="s">
        <v>523</v>
      </c>
      <c r="J4" s="47"/>
      <c r="K4" s="139"/>
      <c r="L4" s="141"/>
    </row>
    <row r="5" spans="2:18" ht="15.6" customHeight="1" thickBot="1" x14ac:dyDescent="0.45">
      <c r="C5" s="75" t="s">
        <v>524</v>
      </c>
      <c r="K5" s="58"/>
      <c r="L5" s="58"/>
    </row>
    <row r="6" spans="2:18" ht="18" customHeight="1" thickBot="1" x14ac:dyDescent="0.45">
      <c r="B6" s="160" t="s">
        <v>537</v>
      </c>
      <c r="C6" s="162" t="s">
        <v>120</v>
      </c>
      <c r="D6" s="164" t="s">
        <v>538</v>
      </c>
      <c r="E6" s="162" t="s">
        <v>122</v>
      </c>
      <c r="F6" s="149" t="s">
        <v>124</v>
      </c>
      <c r="G6" s="150"/>
      <c r="H6" s="149" t="s">
        <v>125</v>
      </c>
      <c r="I6" s="150"/>
      <c r="J6" s="146" t="s">
        <v>520</v>
      </c>
      <c r="K6" s="142" t="s">
        <v>127</v>
      </c>
      <c r="L6" s="143"/>
      <c r="N6" s="67" t="s">
        <v>466</v>
      </c>
    </row>
    <row r="7" spans="2:18" ht="18" customHeight="1" thickBot="1" x14ac:dyDescent="0.45">
      <c r="B7" s="161"/>
      <c r="C7" s="163"/>
      <c r="D7" s="163"/>
      <c r="E7" s="163"/>
      <c r="F7" s="82" t="s">
        <v>519</v>
      </c>
      <c r="G7" s="82" t="s">
        <v>521</v>
      </c>
      <c r="H7" s="82" t="s">
        <v>519</v>
      </c>
      <c r="I7" s="82" t="s">
        <v>521</v>
      </c>
      <c r="J7" s="147"/>
      <c r="K7" s="144"/>
      <c r="L7" s="145"/>
      <c r="N7" s="68">
        <v>18</v>
      </c>
      <c r="O7" s="50">
        <f t="shared" ref="O7:O18" si="0">INDEX(圃場データ,$N$7*12-18+ROW(),3)</f>
        <v>13</v>
      </c>
      <c r="P7" s="50" t="str">
        <f t="shared" ref="P7:P18" si="1">INDEX(圃場データ,$N$7*12-18+ROW(),4)</f>
        <v>郷原園</v>
      </c>
      <c r="Q7" s="50">
        <f t="shared" ref="Q7:Q18" si="2">INDEX(圃場データ,$N$7*12-18+ROW(),8)</f>
        <v>10.88</v>
      </c>
      <c r="R7" s="50" t="str">
        <f t="shared" ref="R7:R18" si="3">INDEX(圃場データ,$N$7*12-18+ROW(),9)</f>
        <v>やぶきた</v>
      </c>
    </row>
    <row r="8" spans="2:18" ht="20.45" customHeight="1" x14ac:dyDescent="0.4">
      <c r="B8" s="111">
        <f t="shared" ref="B8:B14" si="4">IF(O7&gt;0,O7,"")</f>
        <v>13</v>
      </c>
      <c r="C8" s="112" t="str">
        <f t="shared" ref="C8:C14" si="5">IF(P7&gt;0,P7,"")</f>
        <v>郷原園</v>
      </c>
      <c r="D8" s="113">
        <f t="shared" ref="D8:D14" si="6">IF(Q7&gt;0,Q7,"")</f>
        <v>10.88</v>
      </c>
      <c r="E8" s="114" t="str">
        <f t="shared" ref="E8:E14" si="7">IF(R7&gt;0,R7,"")</f>
        <v>やぶきた</v>
      </c>
      <c r="F8" s="76"/>
      <c r="G8" s="76"/>
      <c r="H8" s="83"/>
      <c r="I8" s="83"/>
      <c r="J8" s="83"/>
      <c r="K8" s="84"/>
      <c r="L8" s="85"/>
      <c r="N8" s="50" t="str">
        <f>INDEX(圃場データ,$N$7*12-11,2)</f>
        <v>岡村　裕</v>
      </c>
      <c r="O8" s="50">
        <f t="shared" si="0"/>
        <v>0</v>
      </c>
      <c r="P8" s="50">
        <f t="shared" si="1"/>
        <v>0</v>
      </c>
      <c r="Q8" s="50">
        <f t="shared" si="2"/>
        <v>0</v>
      </c>
      <c r="R8" s="50">
        <f t="shared" si="3"/>
        <v>0</v>
      </c>
    </row>
    <row r="9" spans="2:18" ht="20.45" customHeight="1" x14ac:dyDescent="0.4">
      <c r="B9" s="111" t="str">
        <f t="shared" si="4"/>
        <v/>
      </c>
      <c r="C9" s="112" t="str">
        <f t="shared" si="5"/>
        <v/>
      </c>
      <c r="D9" s="113" t="str">
        <f t="shared" si="6"/>
        <v/>
      </c>
      <c r="E9" s="114" t="str">
        <f t="shared" si="7"/>
        <v/>
      </c>
      <c r="F9" s="77"/>
      <c r="G9" s="77"/>
      <c r="H9" s="86"/>
      <c r="I9" s="86"/>
      <c r="J9" s="86"/>
      <c r="K9" s="87"/>
      <c r="L9" s="88"/>
      <c r="N9" s="50">
        <f>INDEX(圃場データ,$N$7*12-11,1)</f>
        <v>87</v>
      </c>
      <c r="O9" s="50">
        <f t="shared" si="0"/>
        <v>0</v>
      </c>
      <c r="P9" s="50">
        <f t="shared" si="1"/>
        <v>0</v>
      </c>
      <c r="Q9" s="50">
        <f t="shared" si="2"/>
        <v>0</v>
      </c>
      <c r="R9" s="50">
        <f t="shared" si="3"/>
        <v>0</v>
      </c>
    </row>
    <row r="10" spans="2:18" ht="20.45" customHeight="1" x14ac:dyDescent="0.4">
      <c r="B10" s="111" t="str">
        <f t="shared" si="4"/>
        <v/>
      </c>
      <c r="C10" s="112" t="str">
        <f t="shared" si="5"/>
        <v/>
      </c>
      <c r="D10" s="113" t="str">
        <f t="shared" si="6"/>
        <v/>
      </c>
      <c r="E10" s="114" t="str">
        <f t="shared" si="7"/>
        <v/>
      </c>
      <c r="F10" s="77"/>
      <c r="G10" s="77"/>
      <c r="H10" s="86"/>
      <c r="I10" s="86"/>
      <c r="J10" s="86"/>
      <c r="K10" s="87"/>
      <c r="L10" s="88"/>
      <c r="O10" s="50">
        <f t="shared" si="0"/>
        <v>0</v>
      </c>
      <c r="P10" s="50">
        <f t="shared" si="1"/>
        <v>0</v>
      </c>
      <c r="Q10" s="50">
        <f t="shared" si="2"/>
        <v>0</v>
      </c>
      <c r="R10" s="50">
        <f t="shared" si="3"/>
        <v>0</v>
      </c>
    </row>
    <row r="11" spans="2:18" ht="20.45" customHeight="1" x14ac:dyDescent="0.4">
      <c r="B11" s="111" t="str">
        <f t="shared" si="4"/>
        <v/>
      </c>
      <c r="C11" s="112" t="str">
        <f t="shared" si="5"/>
        <v/>
      </c>
      <c r="D11" s="113" t="str">
        <f t="shared" si="6"/>
        <v/>
      </c>
      <c r="E11" s="114" t="str">
        <f t="shared" si="7"/>
        <v/>
      </c>
      <c r="F11" s="77"/>
      <c r="G11" s="77"/>
      <c r="H11" s="86"/>
      <c r="I11" s="86"/>
      <c r="J11" s="86"/>
      <c r="K11" s="87"/>
      <c r="L11" s="88"/>
      <c r="O11" s="50">
        <f t="shared" si="0"/>
        <v>0</v>
      </c>
      <c r="P11" s="50">
        <f t="shared" si="1"/>
        <v>0</v>
      </c>
      <c r="Q11" s="50">
        <f t="shared" si="2"/>
        <v>0</v>
      </c>
      <c r="R11" s="50">
        <f t="shared" si="3"/>
        <v>0</v>
      </c>
    </row>
    <row r="12" spans="2:18" ht="20.45" customHeight="1" x14ac:dyDescent="0.4">
      <c r="B12" s="111" t="str">
        <f t="shared" si="4"/>
        <v/>
      </c>
      <c r="C12" s="112" t="str">
        <f t="shared" si="5"/>
        <v/>
      </c>
      <c r="D12" s="113" t="str">
        <f t="shared" si="6"/>
        <v/>
      </c>
      <c r="E12" s="114" t="str">
        <f t="shared" si="7"/>
        <v/>
      </c>
      <c r="F12" s="77"/>
      <c r="G12" s="77"/>
      <c r="H12" s="86"/>
      <c r="I12" s="86"/>
      <c r="J12" s="86"/>
      <c r="K12" s="87"/>
      <c r="L12" s="88"/>
      <c r="O12" s="50">
        <f t="shared" si="0"/>
        <v>0</v>
      </c>
      <c r="P12" s="50">
        <f t="shared" si="1"/>
        <v>0</v>
      </c>
      <c r="Q12" s="50">
        <f t="shared" si="2"/>
        <v>0</v>
      </c>
      <c r="R12" s="50">
        <f t="shared" si="3"/>
        <v>0</v>
      </c>
    </row>
    <row r="13" spans="2:18" ht="20.45" customHeight="1" x14ac:dyDescent="0.4">
      <c r="B13" s="111" t="str">
        <f t="shared" si="4"/>
        <v/>
      </c>
      <c r="C13" s="112" t="str">
        <f t="shared" si="5"/>
        <v/>
      </c>
      <c r="D13" s="113" t="str">
        <f t="shared" si="6"/>
        <v/>
      </c>
      <c r="E13" s="114" t="str">
        <f t="shared" si="7"/>
        <v/>
      </c>
      <c r="F13" s="77"/>
      <c r="G13" s="77"/>
      <c r="H13" s="86"/>
      <c r="I13" s="86"/>
      <c r="J13" s="86"/>
      <c r="K13" s="87"/>
      <c r="L13" s="88"/>
      <c r="O13" s="50">
        <f t="shared" si="0"/>
        <v>0</v>
      </c>
      <c r="P13" s="50">
        <f t="shared" si="1"/>
        <v>0</v>
      </c>
      <c r="Q13" s="50">
        <f t="shared" si="2"/>
        <v>0</v>
      </c>
      <c r="R13" s="50">
        <f t="shared" si="3"/>
        <v>0</v>
      </c>
    </row>
    <row r="14" spans="2:18" ht="20.45" customHeight="1" x14ac:dyDescent="0.4">
      <c r="B14" s="111" t="str">
        <f t="shared" si="4"/>
        <v/>
      </c>
      <c r="C14" s="112" t="str">
        <f t="shared" si="5"/>
        <v/>
      </c>
      <c r="D14" s="113" t="str">
        <f t="shared" si="6"/>
        <v/>
      </c>
      <c r="E14" s="114" t="str">
        <f t="shared" si="7"/>
        <v/>
      </c>
      <c r="F14" s="89"/>
      <c r="G14" s="89"/>
      <c r="H14" s="86"/>
      <c r="I14" s="86"/>
      <c r="J14" s="86"/>
      <c r="K14" s="87"/>
      <c r="L14" s="88"/>
      <c r="O14" s="50">
        <f t="shared" si="0"/>
        <v>0</v>
      </c>
      <c r="P14" s="50">
        <f t="shared" si="1"/>
        <v>0</v>
      </c>
      <c r="Q14" s="50">
        <f t="shared" si="2"/>
        <v>0</v>
      </c>
      <c r="R14" s="50">
        <f t="shared" si="3"/>
        <v>0</v>
      </c>
    </row>
    <row r="15" spans="2:18" ht="20.45" customHeight="1" x14ac:dyDescent="0.4">
      <c r="B15" s="111" t="str">
        <f t="shared" ref="B15:B19" si="8">IF(O14&gt;0,O14,"")</f>
        <v/>
      </c>
      <c r="C15" s="112" t="str">
        <f t="shared" ref="C15:E19" si="9">IF(P14&gt;0,P14,"")</f>
        <v/>
      </c>
      <c r="D15" s="113" t="str">
        <f t="shared" si="9"/>
        <v/>
      </c>
      <c r="E15" s="114" t="str">
        <f t="shared" si="9"/>
        <v/>
      </c>
      <c r="F15" s="89"/>
      <c r="G15" s="89"/>
      <c r="H15" s="86"/>
      <c r="I15" s="86"/>
      <c r="J15" s="86"/>
      <c r="K15" s="87"/>
      <c r="L15" s="88"/>
      <c r="O15" s="50">
        <f t="shared" si="0"/>
        <v>0</v>
      </c>
      <c r="P15" s="50">
        <f t="shared" si="1"/>
        <v>0</v>
      </c>
      <c r="Q15" s="50">
        <f t="shared" si="2"/>
        <v>0</v>
      </c>
      <c r="R15" s="50">
        <f t="shared" si="3"/>
        <v>0</v>
      </c>
    </row>
    <row r="16" spans="2:18" ht="20.45" customHeight="1" x14ac:dyDescent="0.4">
      <c r="B16" s="111" t="str">
        <f t="shared" si="8"/>
        <v/>
      </c>
      <c r="C16" s="112" t="str">
        <f t="shared" si="9"/>
        <v/>
      </c>
      <c r="D16" s="113" t="str">
        <f t="shared" si="9"/>
        <v/>
      </c>
      <c r="E16" s="114" t="str">
        <f t="shared" si="9"/>
        <v/>
      </c>
      <c r="F16" s="89"/>
      <c r="G16" s="89"/>
      <c r="H16" s="86"/>
      <c r="I16" s="86"/>
      <c r="J16" s="86"/>
      <c r="K16" s="87"/>
      <c r="L16" s="88"/>
      <c r="O16" s="50">
        <f t="shared" si="0"/>
        <v>0</v>
      </c>
      <c r="P16" s="50">
        <f t="shared" si="1"/>
        <v>0</v>
      </c>
      <c r="Q16" s="50">
        <f t="shared" si="2"/>
        <v>0</v>
      </c>
      <c r="R16" s="50">
        <f t="shared" si="3"/>
        <v>0</v>
      </c>
    </row>
    <row r="17" spans="2:18" ht="20.45" customHeight="1" x14ac:dyDescent="0.4">
      <c r="B17" s="111" t="str">
        <f t="shared" si="8"/>
        <v/>
      </c>
      <c r="C17" s="112" t="str">
        <f t="shared" si="9"/>
        <v/>
      </c>
      <c r="D17" s="113" t="str">
        <f t="shared" si="9"/>
        <v/>
      </c>
      <c r="E17" s="114" t="str">
        <f t="shared" si="9"/>
        <v/>
      </c>
      <c r="F17" s="89"/>
      <c r="G17" s="89"/>
      <c r="H17" s="86"/>
      <c r="I17" s="86"/>
      <c r="J17" s="86"/>
      <c r="K17" s="87"/>
      <c r="L17" s="88"/>
      <c r="O17" s="50">
        <f t="shared" si="0"/>
        <v>0</v>
      </c>
      <c r="P17" s="50">
        <f t="shared" si="1"/>
        <v>0</v>
      </c>
      <c r="Q17" s="50">
        <f t="shared" si="2"/>
        <v>0</v>
      </c>
      <c r="R17" s="50">
        <f t="shared" si="3"/>
        <v>0</v>
      </c>
    </row>
    <row r="18" spans="2:18" ht="20.45" customHeight="1" x14ac:dyDescent="0.4">
      <c r="B18" s="111" t="str">
        <f t="shared" si="8"/>
        <v/>
      </c>
      <c r="C18" s="112" t="str">
        <f t="shared" si="9"/>
        <v/>
      </c>
      <c r="D18" s="113" t="str">
        <f t="shared" si="9"/>
        <v/>
      </c>
      <c r="E18" s="114" t="str">
        <f t="shared" si="9"/>
        <v/>
      </c>
      <c r="F18" s="89"/>
      <c r="G18" s="89"/>
      <c r="H18" s="89"/>
      <c r="I18" s="89"/>
      <c r="J18" s="89"/>
      <c r="K18" s="87"/>
      <c r="L18" s="88"/>
      <c r="O18" s="50">
        <f t="shared" si="0"/>
        <v>0</v>
      </c>
      <c r="P18" s="50">
        <f t="shared" si="1"/>
        <v>0</v>
      </c>
      <c r="Q18" s="50">
        <f t="shared" si="2"/>
        <v>0</v>
      </c>
      <c r="R18" s="50">
        <f t="shared" si="3"/>
        <v>0</v>
      </c>
    </row>
    <row r="19" spans="2:18" ht="20.45" customHeight="1" x14ac:dyDescent="0.4">
      <c r="B19" s="107" t="str">
        <f t="shared" si="8"/>
        <v/>
      </c>
      <c r="C19" s="115" t="str">
        <f t="shared" si="9"/>
        <v/>
      </c>
      <c r="D19" s="116" t="str">
        <f t="shared" si="9"/>
        <v/>
      </c>
      <c r="E19" s="117" t="str">
        <f t="shared" si="9"/>
        <v/>
      </c>
      <c r="F19" s="90"/>
      <c r="G19" s="90"/>
      <c r="H19" s="90"/>
      <c r="I19" s="90"/>
      <c r="J19" s="90"/>
      <c r="K19" s="91"/>
      <c r="L19" s="92"/>
    </row>
    <row r="20" spans="2:18" ht="20.45" customHeight="1" thickBot="1" x14ac:dyDescent="0.45">
      <c r="B20" s="118"/>
      <c r="C20" s="119"/>
      <c r="D20" s="120">
        <f>SUM(D8:D19)</f>
        <v>10.88</v>
      </c>
      <c r="E20" s="119"/>
      <c r="F20" s="93"/>
      <c r="G20" s="93"/>
      <c r="H20" s="93"/>
      <c r="I20" s="93"/>
      <c r="J20" s="93"/>
      <c r="K20" s="153"/>
      <c r="L20" s="154"/>
      <c r="O20" s="50"/>
      <c r="P20" s="50"/>
      <c r="Q20" s="50"/>
      <c r="R20" s="50"/>
    </row>
    <row r="21" spans="2:18" ht="20.45" customHeight="1" thickBot="1" x14ac:dyDescent="0.45">
      <c r="B21" s="94"/>
      <c r="C21" s="94"/>
      <c r="D21" s="94"/>
      <c r="E21" s="155" t="s">
        <v>603</v>
      </c>
      <c r="F21" s="155"/>
      <c r="G21" s="155"/>
      <c r="H21" s="155"/>
      <c r="I21" s="155"/>
      <c r="J21" s="155"/>
      <c r="K21" s="155"/>
      <c r="L21" s="155"/>
    </row>
    <row r="22" spans="2:18" ht="20.45" customHeight="1" x14ac:dyDescent="0.4">
      <c r="B22" s="94"/>
      <c r="C22" s="94"/>
      <c r="D22" s="94"/>
      <c r="E22" s="95"/>
      <c r="F22" s="156" t="s">
        <v>124</v>
      </c>
      <c r="G22" s="157"/>
      <c r="H22" s="156" t="s">
        <v>125</v>
      </c>
      <c r="I22" s="157"/>
      <c r="J22" s="156" t="s">
        <v>520</v>
      </c>
      <c r="K22" s="157"/>
      <c r="L22" s="101" t="s">
        <v>133</v>
      </c>
    </row>
    <row r="23" spans="2:18" ht="20.45" customHeight="1" x14ac:dyDescent="0.4">
      <c r="C23" s="151" t="s">
        <v>535</v>
      </c>
      <c r="D23" s="152"/>
      <c r="E23" s="106" t="s">
        <v>526</v>
      </c>
      <c r="F23" s="78"/>
      <c r="G23" s="79" t="s">
        <v>528</v>
      </c>
      <c r="H23" s="78"/>
      <c r="I23" s="79" t="s">
        <v>528</v>
      </c>
      <c r="J23" s="78"/>
      <c r="K23" s="79" t="s">
        <v>528</v>
      </c>
      <c r="L23" s="102"/>
    </row>
    <row r="24" spans="2:18" ht="20.45" customHeight="1" x14ac:dyDescent="0.4">
      <c r="C24" s="151"/>
      <c r="D24" s="152"/>
      <c r="E24" s="80" t="s">
        <v>527</v>
      </c>
      <c r="F24" s="98"/>
      <c r="G24" s="96" t="s">
        <v>528</v>
      </c>
      <c r="H24" s="98"/>
      <c r="I24" s="96" t="s">
        <v>528</v>
      </c>
      <c r="J24" s="98"/>
      <c r="K24" s="96" t="s">
        <v>528</v>
      </c>
      <c r="L24" s="103"/>
    </row>
    <row r="25" spans="2:18" ht="20.45" customHeight="1" x14ac:dyDescent="0.4">
      <c r="C25" s="151"/>
      <c r="D25" s="152"/>
      <c r="E25" s="80" t="s">
        <v>531</v>
      </c>
      <c r="F25" s="98"/>
      <c r="G25" s="96" t="s">
        <v>529</v>
      </c>
      <c r="H25" s="98"/>
      <c r="I25" s="96" t="s">
        <v>529</v>
      </c>
      <c r="J25" s="98"/>
      <c r="K25" s="96" t="s">
        <v>529</v>
      </c>
      <c r="L25" s="122" t="s">
        <v>544</v>
      </c>
    </row>
    <row r="26" spans="2:18" ht="20.45" customHeight="1" x14ac:dyDescent="0.4">
      <c r="C26" s="151"/>
      <c r="D26" s="152"/>
      <c r="E26" s="80" t="s">
        <v>532</v>
      </c>
      <c r="F26" s="98"/>
      <c r="G26" s="100" t="s">
        <v>534</v>
      </c>
      <c r="H26" s="98"/>
      <c r="I26" s="100" t="s">
        <v>534</v>
      </c>
      <c r="J26" s="98"/>
      <c r="K26" s="100" t="s">
        <v>534</v>
      </c>
      <c r="L26" s="103"/>
    </row>
    <row r="27" spans="2:18" ht="20.45" customHeight="1" x14ac:dyDescent="0.4">
      <c r="C27" s="110" t="s">
        <v>539</v>
      </c>
      <c r="D27" s="108"/>
      <c r="E27" s="80" t="s">
        <v>525</v>
      </c>
      <c r="F27" s="98"/>
      <c r="G27" s="96" t="s">
        <v>528</v>
      </c>
      <c r="H27" s="98"/>
      <c r="I27" s="96" t="s">
        <v>528</v>
      </c>
      <c r="J27" s="98"/>
      <c r="K27" s="96" t="s">
        <v>528</v>
      </c>
      <c r="L27" s="103"/>
    </row>
    <row r="28" spans="2:18" ht="20.45" customHeight="1" thickBot="1" x14ac:dyDescent="0.45">
      <c r="C28" s="109" t="s">
        <v>540</v>
      </c>
      <c r="D28" s="108"/>
      <c r="E28" s="81" t="s">
        <v>533</v>
      </c>
      <c r="F28" s="99"/>
      <c r="G28" s="97" t="s">
        <v>528</v>
      </c>
      <c r="H28" s="99"/>
      <c r="I28" s="97" t="s">
        <v>528</v>
      </c>
      <c r="J28" s="99"/>
      <c r="K28" s="97" t="s">
        <v>528</v>
      </c>
      <c r="L28" s="104"/>
    </row>
  </sheetData>
  <mergeCells count="18">
    <mergeCell ref="B2:C2"/>
    <mergeCell ref="B6:B7"/>
    <mergeCell ref="C6:C7"/>
    <mergeCell ref="D6:D7"/>
    <mergeCell ref="E6:E7"/>
    <mergeCell ref="C23:D26"/>
    <mergeCell ref="K20:L20"/>
    <mergeCell ref="E21:L21"/>
    <mergeCell ref="F22:G22"/>
    <mergeCell ref="H22:I22"/>
    <mergeCell ref="J22:K22"/>
    <mergeCell ref="K3:K4"/>
    <mergeCell ref="L3:L4"/>
    <mergeCell ref="K6:L7"/>
    <mergeCell ref="J6:J7"/>
    <mergeCell ref="E2:I3"/>
    <mergeCell ref="F6:G6"/>
    <mergeCell ref="H6:I6"/>
  </mergeCells>
  <phoneticPr fontId="2"/>
  <pageMargins left="0.78" right="0.32" top="0.56000000000000005" bottom="0.13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C2D7F-B66A-4B2F-96AA-559C79F88FFD}">
  <sheetPr codeName="Sheet2"/>
  <dimension ref="B1:J28"/>
  <sheetViews>
    <sheetView workbookViewId="0">
      <selection activeCell="J3" sqref="J3"/>
    </sheetView>
  </sheetViews>
  <sheetFormatPr defaultRowHeight="19.5" x14ac:dyDescent="0.4"/>
  <cols>
    <col min="1" max="1" width="2.33203125" customWidth="1"/>
    <col min="2" max="2" width="6.5546875" customWidth="1"/>
    <col min="3" max="3" width="16.44140625" customWidth="1"/>
    <col min="5" max="5" width="10.33203125" customWidth="1"/>
    <col min="9" max="9" width="8.33203125" customWidth="1"/>
    <col min="10" max="10" width="27.21875" customWidth="1"/>
  </cols>
  <sheetData>
    <row r="1" spans="2:10" ht="30.75" thickBot="1" x14ac:dyDescent="0.45">
      <c r="B1" s="148" t="s">
        <v>118</v>
      </c>
      <c r="C1" s="148"/>
      <c r="D1" s="148"/>
      <c r="E1" s="148"/>
      <c r="F1" s="148"/>
      <c r="G1" s="148"/>
      <c r="H1" s="148"/>
      <c r="I1" s="148"/>
      <c r="J1" s="148"/>
    </row>
    <row r="2" spans="2:10" ht="20.25" thickBot="1" x14ac:dyDescent="0.45">
      <c r="B2" s="158" t="s">
        <v>137</v>
      </c>
      <c r="C2" s="159"/>
      <c r="I2" s="35" t="s">
        <v>239</v>
      </c>
      <c r="J2" s="43">
        <v>2</v>
      </c>
    </row>
    <row r="3" spans="2:10" ht="20.25" thickBot="1" x14ac:dyDescent="0.45">
      <c r="B3" t="s">
        <v>141</v>
      </c>
      <c r="H3" s="47"/>
      <c r="I3" s="48" t="s">
        <v>240</v>
      </c>
      <c r="J3" s="49" t="s">
        <v>242</v>
      </c>
    </row>
    <row r="4" spans="2:10" ht="7.5" customHeight="1" thickBot="1" x14ac:dyDescent="0.45"/>
    <row r="5" spans="2:10" x14ac:dyDescent="0.4">
      <c r="B5" s="181" t="s">
        <v>119</v>
      </c>
      <c r="C5" s="183" t="s">
        <v>120</v>
      </c>
      <c r="D5" s="183" t="s">
        <v>121</v>
      </c>
      <c r="E5" s="183" t="s">
        <v>122</v>
      </c>
      <c r="F5" s="183" t="s">
        <v>123</v>
      </c>
      <c r="G5" s="183"/>
      <c r="H5" s="183"/>
      <c r="I5" s="183" t="s">
        <v>127</v>
      </c>
      <c r="J5" s="184"/>
    </row>
    <row r="6" spans="2:10" x14ac:dyDescent="0.4">
      <c r="B6" s="182"/>
      <c r="C6" s="179"/>
      <c r="D6" s="179"/>
      <c r="E6" s="179"/>
      <c r="F6" s="42" t="s">
        <v>124</v>
      </c>
      <c r="G6" s="42" t="s">
        <v>125</v>
      </c>
      <c r="H6" s="42" t="s">
        <v>126</v>
      </c>
      <c r="I6" s="179"/>
      <c r="J6" s="180"/>
    </row>
    <row r="7" spans="2:10" x14ac:dyDescent="0.4">
      <c r="B7" s="37">
        <v>1</v>
      </c>
      <c r="C7" s="19" t="s">
        <v>25</v>
      </c>
      <c r="D7" s="38">
        <v>7</v>
      </c>
      <c r="E7" s="19" t="s">
        <v>27</v>
      </c>
      <c r="F7" s="34" t="s">
        <v>138</v>
      </c>
      <c r="G7" s="34" t="s">
        <v>138</v>
      </c>
      <c r="H7" s="34" t="s">
        <v>138</v>
      </c>
      <c r="I7" s="185"/>
      <c r="J7" s="186"/>
    </row>
    <row r="8" spans="2:10" x14ac:dyDescent="0.4">
      <c r="B8" s="26">
        <v>2</v>
      </c>
      <c r="C8" s="10" t="s">
        <v>25</v>
      </c>
      <c r="D8" s="39">
        <v>85</v>
      </c>
      <c r="E8" s="10" t="s">
        <v>7</v>
      </c>
      <c r="F8" s="44" t="s">
        <v>138</v>
      </c>
      <c r="G8" s="44" t="s">
        <v>139</v>
      </c>
      <c r="H8" s="44" t="s">
        <v>138</v>
      </c>
      <c r="I8" s="175" t="s">
        <v>140</v>
      </c>
      <c r="J8" s="176"/>
    </row>
    <row r="9" spans="2:10" x14ac:dyDescent="0.4">
      <c r="B9" s="26">
        <v>3</v>
      </c>
      <c r="C9" s="10" t="s">
        <v>29</v>
      </c>
      <c r="D9" s="39">
        <v>31</v>
      </c>
      <c r="E9" s="10" t="s">
        <v>7</v>
      </c>
      <c r="F9" s="44" t="s">
        <v>138</v>
      </c>
      <c r="G9" s="44" t="s">
        <v>138</v>
      </c>
      <c r="H9" s="44" t="s">
        <v>138</v>
      </c>
      <c r="I9" s="175"/>
      <c r="J9" s="176"/>
    </row>
    <row r="10" spans="2:10" x14ac:dyDescent="0.4">
      <c r="B10" s="26">
        <v>4</v>
      </c>
      <c r="C10" s="10" t="s">
        <v>30</v>
      </c>
      <c r="D10" s="39">
        <v>361</v>
      </c>
      <c r="E10" s="10" t="s">
        <v>7</v>
      </c>
      <c r="F10" s="44" t="s">
        <v>138</v>
      </c>
      <c r="G10" s="44" t="s">
        <v>139</v>
      </c>
      <c r="H10" s="44" t="s">
        <v>138</v>
      </c>
      <c r="I10" s="175" t="s">
        <v>142</v>
      </c>
      <c r="J10" s="176"/>
    </row>
    <row r="11" spans="2:10" x14ac:dyDescent="0.4">
      <c r="B11" s="26">
        <v>5</v>
      </c>
      <c r="C11" s="10" t="s">
        <v>32</v>
      </c>
      <c r="D11" s="39">
        <v>68</v>
      </c>
      <c r="E11" s="10" t="s">
        <v>7</v>
      </c>
      <c r="F11" s="44" t="s">
        <v>138</v>
      </c>
      <c r="G11" s="44" t="s">
        <v>139</v>
      </c>
      <c r="H11" s="44" t="s">
        <v>138</v>
      </c>
      <c r="I11" s="175" t="s">
        <v>143</v>
      </c>
      <c r="J11" s="176"/>
    </row>
    <row r="12" spans="2:10" x14ac:dyDescent="0.4">
      <c r="B12" s="26">
        <v>6</v>
      </c>
      <c r="C12" s="10" t="s">
        <v>33</v>
      </c>
      <c r="D12" s="39">
        <v>72</v>
      </c>
      <c r="E12" s="10" t="s">
        <v>7</v>
      </c>
      <c r="F12" s="44" t="s">
        <v>138</v>
      </c>
      <c r="G12" s="44" t="s">
        <v>138</v>
      </c>
      <c r="H12" s="44" t="s">
        <v>138</v>
      </c>
      <c r="I12" s="175"/>
      <c r="J12" s="176"/>
    </row>
    <row r="13" spans="2:10" x14ac:dyDescent="0.4">
      <c r="B13" s="26">
        <v>7</v>
      </c>
      <c r="C13" s="10" t="s">
        <v>34</v>
      </c>
      <c r="D13" s="39">
        <v>110</v>
      </c>
      <c r="E13" s="10" t="s">
        <v>7</v>
      </c>
      <c r="F13" s="44" t="s">
        <v>138</v>
      </c>
      <c r="G13" s="44" t="s">
        <v>138</v>
      </c>
      <c r="H13" s="44" t="s">
        <v>138</v>
      </c>
      <c r="I13" s="175"/>
      <c r="J13" s="176"/>
    </row>
    <row r="14" spans="2:10" x14ac:dyDescent="0.4">
      <c r="B14" s="26">
        <v>8</v>
      </c>
      <c r="C14" s="10" t="s">
        <v>9</v>
      </c>
      <c r="D14" s="39">
        <v>45</v>
      </c>
      <c r="E14" s="10" t="s">
        <v>7</v>
      </c>
      <c r="F14" s="44" t="s">
        <v>138</v>
      </c>
      <c r="G14" s="44" t="s">
        <v>145</v>
      </c>
      <c r="H14" s="44" t="s">
        <v>138</v>
      </c>
      <c r="I14" s="175" t="s">
        <v>144</v>
      </c>
      <c r="J14" s="176"/>
    </row>
    <row r="15" spans="2:10" x14ac:dyDescent="0.4">
      <c r="B15" s="26">
        <v>9</v>
      </c>
      <c r="C15" s="10" t="s">
        <v>35</v>
      </c>
      <c r="D15" s="39">
        <v>16</v>
      </c>
      <c r="E15" s="10" t="s">
        <v>36</v>
      </c>
      <c r="F15" s="44" t="s">
        <v>138</v>
      </c>
      <c r="G15" s="44" t="s">
        <v>139</v>
      </c>
      <c r="H15" s="44" t="s">
        <v>138</v>
      </c>
      <c r="I15" s="175" t="s">
        <v>146</v>
      </c>
      <c r="J15" s="176"/>
    </row>
    <row r="16" spans="2:10" x14ac:dyDescent="0.4">
      <c r="B16" s="26">
        <v>10</v>
      </c>
      <c r="C16" s="10" t="s">
        <v>35</v>
      </c>
      <c r="D16" s="39">
        <v>105</v>
      </c>
      <c r="E16" s="10" t="s">
        <v>7</v>
      </c>
      <c r="F16" s="44" t="s">
        <v>138</v>
      </c>
      <c r="G16" s="44" t="s">
        <v>138</v>
      </c>
      <c r="H16" s="44" t="s">
        <v>138</v>
      </c>
      <c r="I16" s="175"/>
      <c r="J16" s="176"/>
    </row>
    <row r="17" spans="2:10" x14ac:dyDescent="0.4">
      <c r="B17" s="26"/>
      <c r="C17" s="10"/>
      <c r="D17" s="44"/>
      <c r="E17" s="10"/>
      <c r="F17" s="10"/>
      <c r="G17" s="10"/>
      <c r="H17" s="10"/>
      <c r="I17" s="177"/>
      <c r="J17" s="178"/>
    </row>
    <row r="18" spans="2:10" x14ac:dyDescent="0.4">
      <c r="B18" s="41"/>
      <c r="C18" s="15"/>
      <c r="D18" s="42"/>
      <c r="E18" s="15"/>
      <c r="F18" s="15"/>
      <c r="G18" s="15"/>
      <c r="H18" s="15"/>
      <c r="I18" s="179"/>
      <c r="J18" s="180"/>
    </row>
    <row r="19" spans="2:10" ht="20.25" thickBot="1" x14ac:dyDescent="0.45">
      <c r="B19" s="40"/>
      <c r="C19" s="2"/>
      <c r="D19" s="45"/>
      <c r="E19" s="2"/>
      <c r="F19" s="2"/>
      <c r="G19" s="2"/>
      <c r="H19" s="2"/>
      <c r="I19" s="165"/>
      <c r="J19" s="141"/>
    </row>
    <row r="20" spans="2:10" ht="7.5" customHeight="1" x14ac:dyDescent="0.4"/>
    <row r="21" spans="2:10" ht="20.25" thickBot="1" x14ac:dyDescent="0.45">
      <c r="E21" s="166" t="s">
        <v>134</v>
      </c>
      <c r="F21" s="166"/>
      <c r="G21" s="166"/>
      <c r="H21" s="166"/>
      <c r="I21" s="166"/>
      <c r="J21" s="166"/>
    </row>
    <row r="22" spans="2:10" x14ac:dyDescent="0.4">
      <c r="E22" s="35"/>
      <c r="F22" s="36" t="s">
        <v>135</v>
      </c>
      <c r="G22" s="36" t="s">
        <v>135</v>
      </c>
      <c r="H22" s="36" t="s">
        <v>135</v>
      </c>
      <c r="I22" s="167" t="s">
        <v>133</v>
      </c>
      <c r="J22" s="168"/>
    </row>
    <row r="23" spans="2:10" x14ac:dyDescent="0.4">
      <c r="E23" s="33" t="s">
        <v>136</v>
      </c>
      <c r="F23" s="34" t="s">
        <v>124</v>
      </c>
      <c r="G23" s="34" t="s">
        <v>125</v>
      </c>
      <c r="H23" s="34" t="s">
        <v>126</v>
      </c>
      <c r="I23" s="169" t="s">
        <v>241</v>
      </c>
      <c r="J23" s="170"/>
    </row>
    <row r="24" spans="2:10" x14ac:dyDescent="0.4">
      <c r="E24" s="28" t="s">
        <v>128</v>
      </c>
      <c r="F24" s="29">
        <v>40000</v>
      </c>
      <c r="G24" s="30">
        <v>30000</v>
      </c>
      <c r="H24" s="30">
        <v>40000</v>
      </c>
      <c r="I24" s="171"/>
      <c r="J24" s="172"/>
    </row>
    <row r="25" spans="2:10" x14ac:dyDescent="0.4">
      <c r="E25" s="28" t="s">
        <v>129</v>
      </c>
      <c r="F25" s="29">
        <v>41885.9</v>
      </c>
      <c r="G25" s="30">
        <v>26608.5</v>
      </c>
      <c r="H25" s="30"/>
      <c r="I25" s="171"/>
      <c r="J25" s="172"/>
    </row>
    <row r="26" spans="2:10" x14ac:dyDescent="0.4">
      <c r="E26" s="28" t="s">
        <v>130</v>
      </c>
      <c r="F26" s="46">
        <f>F25/F24</f>
        <v>1.0471475000000001</v>
      </c>
      <c r="G26" s="46">
        <f>G25/G24</f>
        <v>0.88695000000000002</v>
      </c>
      <c r="H26" s="46"/>
      <c r="I26" s="171"/>
      <c r="J26" s="172"/>
    </row>
    <row r="27" spans="2:10" x14ac:dyDescent="0.4">
      <c r="E27" s="28" t="s">
        <v>132</v>
      </c>
      <c r="F27" s="29">
        <v>34927.199999999997</v>
      </c>
      <c r="G27" s="30">
        <v>20740.5</v>
      </c>
      <c r="H27" s="30">
        <v>35732.199999999997</v>
      </c>
      <c r="I27" s="171"/>
      <c r="J27" s="172"/>
    </row>
    <row r="28" spans="2:10" ht="20.25" thickBot="1" x14ac:dyDescent="0.45">
      <c r="E28" s="27" t="s">
        <v>131</v>
      </c>
      <c r="F28" s="31">
        <f>F25-F27</f>
        <v>6958.7000000000044</v>
      </c>
      <c r="G28" s="31">
        <f>G25-G27</f>
        <v>5868</v>
      </c>
      <c r="H28" s="32"/>
      <c r="I28" s="173"/>
      <c r="J28" s="174"/>
    </row>
  </sheetData>
  <mergeCells count="24">
    <mergeCell ref="I12:J12"/>
    <mergeCell ref="B1:J1"/>
    <mergeCell ref="B2:C2"/>
    <mergeCell ref="B5:B6"/>
    <mergeCell ref="C5:C6"/>
    <mergeCell ref="D5:D6"/>
    <mergeCell ref="E5:E6"/>
    <mergeCell ref="F5:H5"/>
    <mergeCell ref="I5:J6"/>
    <mergeCell ref="I7:J7"/>
    <mergeCell ref="I8:J8"/>
    <mergeCell ref="I9:J9"/>
    <mergeCell ref="I10:J10"/>
    <mergeCell ref="I11:J11"/>
    <mergeCell ref="I19:J19"/>
    <mergeCell ref="E21:J21"/>
    <mergeCell ref="I22:J22"/>
    <mergeCell ref="I23:J28"/>
    <mergeCell ref="I13:J13"/>
    <mergeCell ref="I14:J14"/>
    <mergeCell ref="I15:J15"/>
    <mergeCell ref="I16:J16"/>
    <mergeCell ref="I17:J17"/>
    <mergeCell ref="I18:J18"/>
  </mergeCells>
  <phoneticPr fontId="2"/>
  <pageMargins left="0.62" right="0.32" top="0.45" bottom="0.13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DC72C-394D-4B0E-AF97-778206D439DC}">
  <sheetPr codeName="Sheet3"/>
  <dimension ref="A1:AA367"/>
  <sheetViews>
    <sheetView tabSelected="1" topLeftCell="A25" zoomScale="85" zoomScaleNormal="85" workbookViewId="0">
      <selection activeCell="I42" sqref="I42"/>
    </sheetView>
  </sheetViews>
  <sheetFormatPr defaultRowHeight="19.5" x14ac:dyDescent="0.4"/>
  <cols>
    <col min="1" max="1" width="4.109375" customWidth="1"/>
    <col min="2" max="2" width="13" customWidth="1"/>
    <col min="3" max="3" width="4.109375" customWidth="1"/>
    <col min="4" max="4" width="19.109375" customWidth="1"/>
    <col min="5" max="5" width="4.44140625" style="58" customWidth="1"/>
    <col min="6" max="6" width="10.21875" customWidth="1"/>
    <col min="7" max="7" width="19" style="25" customWidth="1"/>
    <col min="8" max="8" width="7.88671875" customWidth="1"/>
    <col min="9" max="9" width="10.109375" customWidth="1"/>
    <col min="12" max="12" width="29" customWidth="1"/>
    <col min="15" max="15" width="4.109375" customWidth="1"/>
    <col min="16" max="16" width="13" customWidth="1"/>
    <col min="17" max="17" width="4.109375" customWidth="1"/>
    <col min="18" max="18" width="19.109375" customWidth="1"/>
    <col min="19" max="19" width="4.44140625" customWidth="1"/>
    <col min="20" max="20" width="10.21875" customWidth="1"/>
    <col min="21" max="21" width="19" customWidth="1"/>
    <col min="22" max="22" width="7.88671875" customWidth="1"/>
    <col min="23" max="23" width="10.109375" customWidth="1"/>
    <col min="26" max="26" width="29" customWidth="1"/>
    <col min="264" max="264" width="4.109375" customWidth="1"/>
    <col min="265" max="265" width="13" customWidth="1"/>
    <col min="266" max="266" width="4.109375" customWidth="1"/>
    <col min="267" max="267" width="13" customWidth="1"/>
    <col min="268" max="268" width="7.88671875" customWidth="1"/>
    <col min="520" max="520" width="4.109375" customWidth="1"/>
    <col min="521" max="521" width="13" customWidth="1"/>
    <col min="522" max="522" width="4.109375" customWidth="1"/>
    <col min="523" max="523" width="13" customWidth="1"/>
    <col min="524" max="524" width="7.88671875" customWidth="1"/>
    <col min="776" max="776" width="4.109375" customWidth="1"/>
    <col min="777" max="777" width="13" customWidth="1"/>
    <col min="778" max="778" width="4.109375" customWidth="1"/>
    <col min="779" max="779" width="13" customWidth="1"/>
    <col min="780" max="780" width="7.88671875" customWidth="1"/>
    <col min="1032" max="1032" width="4.109375" customWidth="1"/>
    <col min="1033" max="1033" width="13" customWidth="1"/>
    <col min="1034" max="1034" width="4.109375" customWidth="1"/>
    <col min="1035" max="1035" width="13" customWidth="1"/>
    <col min="1036" max="1036" width="7.88671875" customWidth="1"/>
    <col min="1288" max="1288" width="4.109375" customWidth="1"/>
    <col min="1289" max="1289" width="13" customWidth="1"/>
    <col min="1290" max="1290" width="4.109375" customWidth="1"/>
    <col min="1291" max="1291" width="13" customWidth="1"/>
    <col min="1292" max="1292" width="7.88671875" customWidth="1"/>
    <col min="1544" max="1544" width="4.109375" customWidth="1"/>
    <col min="1545" max="1545" width="13" customWidth="1"/>
    <col min="1546" max="1546" width="4.109375" customWidth="1"/>
    <col min="1547" max="1547" width="13" customWidth="1"/>
    <col min="1548" max="1548" width="7.88671875" customWidth="1"/>
    <col min="1800" max="1800" width="4.109375" customWidth="1"/>
    <col min="1801" max="1801" width="13" customWidth="1"/>
    <col min="1802" max="1802" width="4.109375" customWidth="1"/>
    <col min="1803" max="1803" width="13" customWidth="1"/>
    <col min="1804" max="1804" width="7.88671875" customWidth="1"/>
    <col min="2056" max="2056" width="4.109375" customWidth="1"/>
    <col min="2057" max="2057" width="13" customWidth="1"/>
    <col min="2058" max="2058" width="4.109375" customWidth="1"/>
    <col min="2059" max="2059" width="13" customWidth="1"/>
    <col min="2060" max="2060" width="7.88671875" customWidth="1"/>
    <col min="2312" max="2312" width="4.109375" customWidth="1"/>
    <col min="2313" max="2313" width="13" customWidth="1"/>
    <col min="2314" max="2314" width="4.109375" customWidth="1"/>
    <col min="2315" max="2315" width="13" customWidth="1"/>
    <col min="2316" max="2316" width="7.88671875" customWidth="1"/>
    <col min="2568" max="2568" width="4.109375" customWidth="1"/>
    <col min="2569" max="2569" width="13" customWidth="1"/>
    <col min="2570" max="2570" width="4.109375" customWidth="1"/>
    <col min="2571" max="2571" width="13" customWidth="1"/>
    <col min="2572" max="2572" width="7.88671875" customWidth="1"/>
    <col min="2824" max="2824" width="4.109375" customWidth="1"/>
    <col min="2825" max="2825" width="13" customWidth="1"/>
    <col min="2826" max="2826" width="4.109375" customWidth="1"/>
    <col min="2827" max="2827" width="13" customWidth="1"/>
    <col min="2828" max="2828" width="7.88671875" customWidth="1"/>
    <col min="3080" max="3080" width="4.109375" customWidth="1"/>
    <col min="3081" max="3081" width="13" customWidth="1"/>
    <col min="3082" max="3082" width="4.109375" customWidth="1"/>
    <col min="3083" max="3083" width="13" customWidth="1"/>
    <col min="3084" max="3084" width="7.88671875" customWidth="1"/>
    <col min="3336" max="3336" width="4.109375" customWidth="1"/>
    <col min="3337" max="3337" width="13" customWidth="1"/>
    <col min="3338" max="3338" width="4.109375" customWidth="1"/>
    <col min="3339" max="3339" width="13" customWidth="1"/>
    <col min="3340" max="3340" width="7.88671875" customWidth="1"/>
    <col min="3592" max="3592" width="4.109375" customWidth="1"/>
    <col min="3593" max="3593" width="13" customWidth="1"/>
    <col min="3594" max="3594" width="4.109375" customWidth="1"/>
    <col min="3595" max="3595" width="13" customWidth="1"/>
    <col min="3596" max="3596" width="7.88671875" customWidth="1"/>
    <col min="3848" max="3848" width="4.109375" customWidth="1"/>
    <col min="3849" max="3849" width="13" customWidth="1"/>
    <col min="3850" max="3850" width="4.109375" customWidth="1"/>
    <col min="3851" max="3851" width="13" customWidth="1"/>
    <col min="3852" max="3852" width="7.88671875" customWidth="1"/>
    <col min="4104" max="4104" width="4.109375" customWidth="1"/>
    <col min="4105" max="4105" width="13" customWidth="1"/>
    <col min="4106" max="4106" width="4.109375" customWidth="1"/>
    <col min="4107" max="4107" width="13" customWidth="1"/>
    <col min="4108" max="4108" width="7.88671875" customWidth="1"/>
    <col min="4360" max="4360" width="4.109375" customWidth="1"/>
    <col min="4361" max="4361" width="13" customWidth="1"/>
    <col min="4362" max="4362" width="4.109375" customWidth="1"/>
    <col min="4363" max="4363" width="13" customWidth="1"/>
    <col min="4364" max="4364" width="7.88671875" customWidth="1"/>
    <col min="4616" max="4616" width="4.109375" customWidth="1"/>
    <col min="4617" max="4617" width="13" customWidth="1"/>
    <col min="4618" max="4618" width="4.109375" customWidth="1"/>
    <col min="4619" max="4619" width="13" customWidth="1"/>
    <col min="4620" max="4620" width="7.88671875" customWidth="1"/>
    <col min="4872" max="4872" width="4.109375" customWidth="1"/>
    <col min="4873" max="4873" width="13" customWidth="1"/>
    <col min="4874" max="4874" width="4.109375" customWidth="1"/>
    <col min="4875" max="4875" width="13" customWidth="1"/>
    <col min="4876" max="4876" width="7.88671875" customWidth="1"/>
    <col min="5128" max="5128" width="4.109375" customWidth="1"/>
    <col min="5129" max="5129" width="13" customWidth="1"/>
    <col min="5130" max="5130" width="4.109375" customWidth="1"/>
    <col min="5131" max="5131" width="13" customWidth="1"/>
    <col min="5132" max="5132" width="7.88671875" customWidth="1"/>
    <col min="5384" max="5384" width="4.109375" customWidth="1"/>
    <col min="5385" max="5385" width="13" customWidth="1"/>
    <col min="5386" max="5386" width="4.109375" customWidth="1"/>
    <col min="5387" max="5387" width="13" customWidth="1"/>
    <col min="5388" max="5388" width="7.88671875" customWidth="1"/>
    <col min="5640" max="5640" width="4.109375" customWidth="1"/>
    <col min="5641" max="5641" width="13" customWidth="1"/>
    <col min="5642" max="5642" width="4.109375" customWidth="1"/>
    <col min="5643" max="5643" width="13" customWidth="1"/>
    <col min="5644" max="5644" width="7.88671875" customWidth="1"/>
    <col min="5896" max="5896" width="4.109375" customWidth="1"/>
    <col min="5897" max="5897" width="13" customWidth="1"/>
    <col min="5898" max="5898" width="4.109375" customWidth="1"/>
    <col min="5899" max="5899" width="13" customWidth="1"/>
    <col min="5900" max="5900" width="7.88671875" customWidth="1"/>
    <col min="6152" max="6152" width="4.109375" customWidth="1"/>
    <col min="6153" max="6153" width="13" customWidth="1"/>
    <col min="6154" max="6154" width="4.109375" customWidth="1"/>
    <col min="6155" max="6155" width="13" customWidth="1"/>
    <col min="6156" max="6156" width="7.88671875" customWidth="1"/>
    <col min="6408" max="6408" width="4.109375" customWidth="1"/>
    <col min="6409" max="6409" width="13" customWidth="1"/>
    <col min="6410" max="6410" width="4.109375" customWidth="1"/>
    <col min="6411" max="6411" width="13" customWidth="1"/>
    <col min="6412" max="6412" width="7.88671875" customWidth="1"/>
    <col min="6664" max="6664" width="4.109375" customWidth="1"/>
    <col min="6665" max="6665" width="13" customWidth="1"/>
    <col min="6666" max="6666" width="4.109375" customWidth="1"/>
    <col min="6667" max="6667" width="13" customWidth="1"/>
    <col min="6668" max="6668" width="7.88671875" customWidth="1"/>
    <col min="6920" max="6920" width="4.109375" customWidth="1"/>
    <col min="6921" max="6921" width="13" customWidth="1"/>
    <col min="6922" max="6922" width="4.109375" customWidth="1"/>
    <col min="6923" max="6923" width="13" customWidth="1"/>
    <col min="6924" max="6924" width="7.88671875" customWidth="1"/>
    <col min="7176" max="7176" width="4.109375" customWidth="1"/>
    <col min="7177" max="7177" width="13" customWidth="1"/>
    <col min="7178" max="7178" width="4.109375" customWidth="1"/>
    <col min="7179" max="7179" width="13" customWidth="1"/>
    <col min="7180" max="7180" width="7.88671875" customWidth="1"/>
    <col min="7432" max="7432" width="4.109375" customWidth="1"/>
    <col min="7433" max="7433" width="13" customWidth="1"/>
    <col min="7434" max="7434" width="4.109375" customWidth="1"/>
    <col min="7435" max="7435" width="13" customWidth="1"/>
    <col min="7436" max="7436" width="7.88671875" customWidth="1"/>
    <col min="7688" max="7688" width="4.109375" customWidth="1"/>
    <col min="7689" max="7689" width="13" customWidth="1"/>
    <col min="7690" max="7690" width="4.109375" customWidth="1"/>
    <col min="7691" max="7691" width="13" customWidth="1"/>
    <col min="7692" max="7692" width="7.88671875" customWidth="1"/>
    <col min="7944" max="7944" width="4.109375" customWidth="1"/>
    <col min="7945" max="7945" width="13" customWidth="1"/>
    <col min="7946" max="7946" width="4.109375" customWidth="1"/>
    <col min="7947" max="7947" width="13" customWidth="1"/>
    <col min="7948" max="7948" width="7.88671875" customWidth="1"/>
    <col min="8200" max="8200" width="4.109375" customWidth="1"/>
    <col min="8201" max="8201" width="13" customWidth="1"/>
    <col min="8202" max="8202" width="4.109375" customWidth="1"/>
    <col min="8203" max="8203" width="13" customWidth="1"/>
    <col min="8204" max="8204" width="7.88671875" customWidth="1"/>
    <col min="8456" max="8456" width="4.109375" customWidth="1"/>
    <col min="8457" max="8457" width="13" customWidth="1"/>
    <col min="8458" max="8458" width="4.109375" customWidth="1"/>
    <col min="8459" max="8459" width="13" customWidth="1"/>
    <col min="8460" max="8460" width="7.88671875" customWidth="1"/>
    <col min="8712" max="8712" width="4.109375" customWidth="1"/>
    <col min="8713" max="8713" width="13" customWidth="1"/>
    <col min="8714" max="8714" width="4.109375" customWidth="1"/>
    <col min="8715" max="8715" width="13" customWidth="1"/>
    <col min="8716" max="8716" width="7.88671875" customWidth="1"/>
    <col min="8968" max="8968" width="4.109375" customWidth="1"/>
    <col min="8969" max="8969" width="13" customWidth="1"/>
    <col min="8970" max="8970" width="4.109375" customWidth="1"/>
    <col min="8971" max="8971" width="13" customWidth="1"/>
    <col min="8972" max="8972" width="7.88671875" customWidth="1"/>
    <col min="9224" max="9224" width="4.109375" customWidth="1"/>
    <col min="9225" max="9225" width="13" customWidth="1"/>
    <col min="9226" max="9226" width="4.109375" customWidth="1"/>
    <col min="9227" max="9227" width="13" customWidth="1"/>
    <col min="9228" max="9228" width="7.88671875" customWidth="1"/>
    <col min="9480" max="9480" width="4.109375" customWidth="1"/>
    <col min="9481" max="9481" width="13" customWidth="1"/>
    <col min="9482" max="9482" width="4.109375" customWidth="1"/>
    <col min="9483" max="9483" width="13" customWidth="1"/>
    <col min="9484" max="9484" width="7.88671875" customWidth="1"/>
    <col min="9736" max="9736" width="4.109375" customWidth="1"/>
    <col min="9737" max="9737" width="13" customWidth="1"/>
    <col min="9738" max="9738" width="4.109375" customWidth="1"/>
    <col min="9739" max="9739" width="13" customWidth="1"/>
    <col min="9740" max="9740" width="7.88671875" customWidth="1"/>
    <col min="9992" max="9992" width="4.109375" customWidth="1"/>
    <col min="9993" max="9993" width="13" customWidth="1"/>
    <col min="9994" max="9994" width="4.109375" customWidth="1"/>
    <col min="9995" max="9995" width="13" customWidth="1"/>
    <col min="9996" max="9996" width="7.88671875" customWidth="1"/>
    <col min="10248" max="10248" width="4.109375" customWidth="1"/>
    <col min="10249" max="10249" width="13" customWidth="1"/>
    <col min="10250" max="10250" width="4.109375" customWidth="1"/>
    <col min="10251" max="10251" width="13" customWidth="1"/>
    <col min="10252" max="10252" width="7.88671875" customWidth="1"/>
    <col min="10504" max="10504" width="4.109375" customWidth="1"/>
    <col min="10505" max="10505" width="13" customWidth="1"/>
    <col min="10506" max="10506" width="4.109375" customWidth="1"/>
    <col min="10507" max="10507" width="13" customWidth="1"/>
    <col min="10508" max="10508" width="7.88671875" customWidth="1"/>
    <col min="10760" max="10760" width="4.109375" customWidth="1"/>
    <col min="10761" max="10761" width="13" customWidth="1"/>
    <col min="10762" max="10762" width="4.109375" customWidth="1"/>
    <col min="10763" max="10763" width="13" customWidth="1"/>
    <col min="10764" max="10764" width="7.88671875" customWidth="1"/>
    <col min="11016" max="11016" width="4.109375" customWidth="1"/>
    <col min="11017" max="11017" width="13" customWidth="1"/>
    <col min="11018" max="11018" width="4.109375" customWidth="1"/>
    <col min="11019" max="11019" width="13" customWidth="1"/>
    <col min="11020" max="11020" width="7.88671875" customWidth="1"/>
    <col min="11272" max="11272" width="4.109375" customWidth="1"/>
    <col min="11273" max="11273" width="13" customWidth="1"/>
    <col min="11274" max="11274" width="4.109375" customWidth="1"/>
    <col min="11275" max="11275" width="13" customWidth="1"/>
    <col min="11276" max="11276" width="7.88671875" customWidth="1"/>
    <col min="11528" max="11528" width="4.109375" customWidth="1"/>
    <col min="11529" max="11529" width="13" customWidth="1"/>
    <col min="11530" max="11530" width="4.109375" customWidth="1"/>
    <col min="11531" max="11531" width="13" customWidth="1"/>
    <col min="11532" max="11532" width="7.88671875" customWidth="1"/>
    <col min="11784" max="11784" width="4.109375" customWidth="1"/>
    <col min="11785" max="11785" width="13" customWidth="1"/>
    <col min="11786" max="11786" width="4.109375" customWidth="1"/>
    <col min="11787" max="11787" width="13" customWidth="1"/>
    <col min="11788" max="11788" width="7.88671875" customWidth="1"/>
    <col min="12040" max="12040" width="4.109375" customWidth="1"/>
    <col min="12041" max="12041" width="13" customWidth="1"/>
    <col min="12042" max="12042" width="4.109375" customWidth="1"/>
    <col min="12043" max="12043" width="13" customWidth="1"/>
    <col min="12044" max="12044" width="7.88671875" customWidth="1"/>
    <col min="12296" max="12296" width="4.109375" customWidth="1"/>
    <col min="12297" max="12297" width="13" customWidth="1"/>
    <col min="12298" max="12298" width="4.109375" customWidth="1"/>
    <col min="12299" max="12299" width="13" customWidth="1"/>
    <col min="12300" max="12300" width="7.88671875" customWidth="1"/>
    <col min="12552" max="12552" width="4.109375" customWidth="1"/>
    <col min="12553" max="12553" width="13" customWidth="1"/>
    <col min="12554" max="12554" width="4.109375" customWidth="1"/>
    <col min="12555" max="12555" width="13" customWidth="1"/>
    <col min="12556" max="12556" width="7.88671875" customWidth="1"/>
    <col min="12808" max="12808" width="4.109375" customWidth="1"/>
    <col min="12809" max="12809" width="13" customWidth="1"/>
    <col min="12810" max="12810" width="4.109375" customWidth="1"/>
    <col min="12811" max="12811" width="13" customWidth="1"/>
    <col min="12812" max="12812" width="7.88671875" customWidth="1"/>
    <col min="13064" max="13064" width="4.109375" customWidth="1"/>
    <col min="13065" max="13065" width="13" customWidth="1"/>
    <col min="13066" max="13066" width="4.109375" customWidth="1"/>
    <col min="13067" max="13067" width="13" customWidth="1"/>
    <col min="13068" max="13068" width="7.88671875" customWidth="1"/>
    <col min="13320" max="13320" width="4.109375" customWidth="1"/>
    <col min="13321" max="13321" width="13" customWidth="1"/>
    <col min="13322" max="13322" width="4.109375" customWidth="1"/>
    <col min="13323" max="13323" width="13" customWidth="1"/>
    <col min="13324" max="13324" width="7.88671875" customWidth="1"/>
    <col min="13576" max="13576" width="4.109375" customWidth="1"/>
    <col min="13577" max="13577" width="13" customWidth="1"/>
    <col min="13578" max="13578" width="4.109375" customWidth="1"/>
    <col min="13579" max="13579" width="13" customWidth="1"/>
    <col min="13580" max="13580" width="7.88671875" customWidth="1"/>
    <col min="13832" max="13832" width="4.109375" customWidth="1"/>
    <col min="13833" max="13833" width="13" customWidth="1"/>
    <col min="13834" max="13834" width="4.109375" customWidth="1"/>
    <col min="13835" max="13835" width="13" customWidth="1"/>
    <col min="13836" max="13836" width="7.88671875" customWidth="1"/>
    <col min="14088" max="14088" width="4.109375" customWidth="1"/>
    <col min="14089" max="14089" width="13" customWidth="1"/>
    <col min="14090" max="14090" width="4.109375" customWidth="1"/>
    <col min="14091" max="14091" width="13" customWidth="1"/>
    <col min="14092" max="14092" width="7.88671875" customWidth="1"/>
    <col min="14344" max="14344" width="4.109375" customWidth="1"/>
    <col min="14345" max="14345" width="13" customWidth="1"/>
    <col min="14346" max="14346" width="4.109375" customWidth="1"/>
    <col min="14347" max="14347" width="13" customWidth="1"/>
    <col min="14348" max="14348" width="7.88671875" customWidth="1"/>
    <col min="14600" max="14600" width="4.109375" customWidth="1"/>
    <col min="14601" max="14601" width="13" customWidth="1"/>
    <col min="14602" max="14602" width="4.109375" customWidth="1"/>
    <col min="14603" max="14603" width="13" customWidth="1"/>
    <col min="14604" max="14604" width="7.88671875" customWidth="1"/>
    <col min="14856" max="14856" width="4.109375" customWidth="1"/>
    <col min="14857" max="14857" width="13" customWidth="1"/>
    <col min="14858" max="14858" width="4.109375" customWidth="1"/>
    <col min="14859" max="14859" width="13" customWidth="1"/>
    <col min="14860" max="14860" width="7.88671875" customWidth="1"/>
    <col min="15112" max="15112" width="4.109375" customWidth="1"/>
    <col min="15113" max="15113" width="13" customWidth="1"/>
    <col min="15114" max="15114" width="4.109375" customWidth="1"/>
    <col min="15115" max="15115" width="13" customWidth="1"/>
    <col min="15116" max="15116" width="7.88671875" customWidth="1"/>
    <col min="15368" max="15368" width="4.109375" customWidth="1"/>
    <col min="15369" max="15369" width="13" customWidth="1"/>
    <col min="15370" max="15370" width="4.109375" customWidth="1"/>
    <col min="15371" max="15371" width="13" customWidth="1"/>
    <col min="15372" max="15372" width="7.88671875" customWidth="1"/>
    <col min="15624" max="15624" width="4.109375" customWidth="1"/>
    <col min="15625" max="15625" width="13" customWidth="1"/>
    <col min="15626" max="15626" width="4.109375" customWidth="1"/>
    <col min="15627" max="15627" width="13" customWidth="1"/>
    <col min="15628" max="15628" width="7.88671875" customWidth="1"/>
    <col min="15880" max="15880" width="4.109375" customWidth="1"/>
    <col min="15881" max="15881" width="13" customWidth="1"/>
    <col min="15882" max="15882" width="4.109375" customWidth="1"/>
    <col min="15883" max="15883" width="13" customWidth="1"/>
    <col min="15884" max="15884" width="7.88671875" customWidth="1"/>
    <col min="16136" max="16136" width="4.109375" customWidth="1"/>
    <col min="16137" max="16137" width="13" customWidth="1"/>
    <col min="16138" max="16138" width="4.109375" customWidth="1"/>
    <col min="16139" max="16139" width="13" customWidth="1"/>
    <col min="16140" max="16140" width="7.88671875" customWidth="1"/>
  </cols>
  <sheetData>
    <row r="1" spans="1:27" ht="18" customHeight="1" x14ac:dyDescent="0.4">
      <c r="A1" s="187" t="s">
        <v>16</v>
      </c>
      <c r="B1" s="188"/>
      <c r="C1" s="69" t="s">
        <v>17</v>
      </c>
      <c r="D1" s="70"/>
      <c r="E1" s="70"/>
      <c r="F1" s="70"/>
      <c r="G1" s="70"/>
      <c r="H1" s="70"/>
      <c r="I1" s="70"/>
      <c r="J1" s="70"/>
      <c r="K1" s="70"/>
      <c r="L1" s="71"/>
      <c r="O1" s="187" t="s">
        <v>16</v>
      </c>
      <c r="P1" s="188"/>
      <c r="Q1" s="69" t="s">
        <v>17</v>
      </c>
      <c r="R1" s="70"/>
      <c r="S1" s="70"/>
      <c r="T1" s="70"/>
      <c r="U1" s="70"/>
      <c r="V1" s="70"/>
      <c r="W1" s="70"/>
      <c r="X1" s="70"/>
      <c r="Y1" s="70"/>
      <c r="Z1" s="71"/>
    </row>
    <row r="2" spans="1:27" ht="18" customHeight="1" x14ac:dyDescent="0.4">
      <c r="A2" s="41" t="s">
        <v>18</v>
      </c>
      <c r="B2" s="42" t="s">
        <v>19</v>
      </c>
      <c r="C2" s="42" t="s">
        <v>18</v>
      </c>
      <c r="D2" s="42" t="s">
        <v>20</v>
      </c>
      <c r="E2" s="42" t="s">
        <v>21</v>
      </c>
      <c r="F2" s="42" t="s">
        <v>1</v>
      </c>
      <c r="G2" s="3" t="s">
        <v>2</v>
      </c>
      <c r="H2" s="42" t="s">
        <v>22</v>
      </c>
      <c r="I2" s="42" t="s">
        <v>3</v>
      </c>
      <c r="J2" s="42" t="s">
        <v>4</v>
      </c>
      <c r="K2" s="42" t="s">
        <v>5</v>
      </c>
      <c r="L2" s="72" t="s">
        <v>23</v>
      </c>
      <c r="O2" s="41" t="s">
        <v>18</v>
      </c>
      <c r="P2" s="42" t="s">
        <v>19</v>
      </c>
      <c r="Q2" s="42" t="s">
        <v>18</v>
      </c>
      <c r="R2" s="42" t="s">
        <v>20</v>
      </c>
      <c r="S2" s="42" t="s">
        <v>21</v>
      </c>
      <c r="T2" s="42" t="s">
        <v>1</v>
      </c>
      <c r="U2" s="3" t="s">
        <v>2</v>
      </c>
      <c r="V2" s="42" t="s">
        <v>22</v>
      </c>
      <c r="W2" s="42" t="s">
        <v>3</v>
      </c>
      <c r="X2" s="42" t="s">
        <v>4</v>
      </c>
      <c r="Y2" s="42" t="s">
        <v>5</v>
      </c>
      <c r="Z2" s="72" t="s">
        <v>23</v>
      </c>
    </row>
    <row r="3" spans="1:27" ht="18" customHeight="1" x14ac:dyDescent="0.4">
      <c r="A3" s="4">
        <v>2</v>
      </c>
      <c r="B3" s="5" t="s">
        <v>24</v>
      </c>
      <c r="C3" s="5">
        <v>1</v>
      </c>
      <c r="D3" s="5" t="s">
        <v>25</v>
      </c>
      <c r="E3" s="53">
        <v>1</v>
      </c>
      <c r="F3" s="5" t="s">
        <v>25</v>
      </c>
      <c r="G3" s="6" t="s">
        <v>563</v>
      </c>
      <c r="H3" s="7">
        <v>126</v>
      </c>
      <c r="I3" s="7" t="s">
        <v>564</v>
      </c>
      <c r="J3" s="7" t="s">
        <v>565</v>
      </c>
      <c r="K3" s="7" t="s">
        <v>566</v>
      </c>
      <c r="L3" s="8" t="s">
        <v>567</v>
      </c>
      <c r="O3" s="123">
        <v>41</v>
      </c>
      <c r="P3" s="19" t="s">
        <v>453</v>
      </c>
      <c r="Q3" s="19">
        <v>1</v>
      </c>
      <c r="R3" s="19" t="s">
        <v>546</v>
      </c>
      <c r="S3" s="34"/>
      <c r="T3" s="19"/>
      <c r="U3" s="66"/>
      <c r="V3" s="124">
        <v>20</v>
      </c>
      <c r="W3" s="124"/>
      <c r="X3" s="124"/>
      <c r="Y3" s="124"/>
      <c r="Z3" s="125"/>
      <c r="AA3" s="20"/>
    </row>
    <row r="4" spans="1:27" ht="18" customHeight="1" x14ac:dyDescent="0.4">
      <c r="A4" s="9">
        <v>2</v>
      </c>
      <c r="B4" s="10" t="s">
        <v>24</v>
      </c>
      <c r="C4" s="10">
        <v>2</v>
      </c>
      <c r="D4" s="10" t="s">
        <v>568</v>
      </c>
      <c r="E4" s="44">
        <v>2</v>
      </c>
      <c r="F4" s="10" t="s">
        <v>25</v>
      </c>
      <c r="G4" s="11" t="s">
        <v>151</v>
      </c>
      <c r="H4" s="12">
        <v>25</v>
      </c>
      <c r="I4" s="12" t="s">
        <v>564</v>
      </c>
      <c r="J4" s="12" t="s">
        <v>565</v>
      </c>
      <c r="K4" s="12"/>
      <c r="L4" s="13" t="s">
        <v>569</v>
      </c>
      <c r="O4" s="9">
        <v>41</v>
      </c>
      <c r="P4" s="10" t="s">
        <v>453</v>
      </c>
      <c r="Q4" s="10">
        <v>2</v>
      </c>
      <c r="R4" s="10" t="s">
        <v>547</v>
      </c>
      <c r="S4" s="44"/>
      <c r="T4" s="10"/>
      <c r="U4" s="11"/>
      <c r="V4" s="12">
        <v>14</v>
      </c>
      <c r="W4" s="12"/>
      <c r="X4" s="12"/>
      <c r="Y4" s="12"/>
      <c r="Z4" s="13"/>
      <c r="AA4" s="20"/>
    </row>
    <row r="5" spans="1:27" ht="18" customHeight="1" x14ac:dyDescent="0.4">
      <c r="A5" s="9">
        <v>2</v>
      </c>
      <c r="B5" s="10" t="s">
        <v>24</v>
      </c>
      <c r="C5" s="10">
        <v>3</v>
      </c>
      <c r="D5" s="10" t="s">
        <v>29</v>
      </c>
      <c r="E5" s="44">
        <v>2</v>
      </c>
      <c r="F5" s="10" t="s">
        <v>25</v>
      </c>
      <c r="G5" s="11" t="s">
        <v>151</v>
      </c>
      <c r="H5" s="12">
        <v>30</v>
      </c>
      <c r="I5" s="12" t="s">
        <v>7</v>
      </c>
      <c r="J5" s="12" t="s">
        <v>565</v>
      </c>
      <c r="K5" s="12" t="s">
        <v>570</v>
      </c>
      <c r="L5" s="13" t="s">
        <v>571</v>
      </c>
      <c r="O5" s="9">
        <v>41</v>
      </c>
      <c r="P5" s="10" t="s">
        <v>453</v>
      </c>
      <c r="Q5" s="10">
        <v>3</v>
      </c>
      <c r="R5" s="10" t="s">
        <v>196</v>
      </c>
      <c r="S5" s="44"/>
      <c r="T5" s="10"/>
      <c r="U5" s="11"/>
      <c r="V5" s="12">
        <v>30</v>
      </c>
      <c r="W5" s="12"/>
      <c r="X5" s="12"/>
      <c r="Y5" s="12"/>
      <c r="Z5" s="13"/>
      <c r="AA5" s="20"/>
    </row>
    <row r="6" spans="1:27" ht="18" customHeight="1" x14ac:dyDescent="0.4">
      <c r="A6" s="9">
        <v>2</v>
      </c>
      <c r="B6" s="10" t="s">
        <v>24</v>
      </c>
      <c r="C6" s="10">
        <v>4</v>
      </c>
      <c r="D6" s="10" t="s">
        <v>9</v>
      </c>
      <c r="E6" s="44">
        <v>7</v>
      </c>
      <c r="F6" s="10" t="s">
        <v>9</v>
      </c>
      <c r="G6" s="11" t="s">
        <v>512</v>
      </c>
      <c r="H6" s="12">
        <v>45</v>
      </c>
      <c r="I6" s="12" t="s">
        <v>7</v>
      </c>
      <c r="J6" s="12" t="s">
        <v>565</v>
      </c>
      <c r="K6" s="12" t="s">
        <v>570</v>
      </c>
      <c r="L6" s="13" t="s">
        <v>572</v>
      </c>
      <c r="O6" s="9">
        <v>41</v>
      </c>
      <c r="P6" s="10" t="s">
        <v>453</v>
      </c>
      <c r="Q6" s="10">
        <v>4</v>
      </c>
      <c r="R6" s="10" t="s">
        <v>548</v>
      </c>
      <c r="S6" s="44"/>
      <c r="T6" s="10"/>
      <c r="U6" s="11"/>
      <c r="V6" s="12">
        <v>17</v>
      </c>
      <c r="W6" s="12"/>
      <c r="X6" s="12"/>
      <c r="Y6" s="12"/>
      <c r="Z6" s="13"/>
      <c r="AA6" s="20"/>
    </row>
    <row r="7" spans="1:27" ht="18" customHeight="1" x14ac:dyDescent="0.4">
      <c r="A7" s="9">
        <v>2</v>
      </c>
      <c r="B7" s="10" t="s">
        <v>24</v>
      </c>
      <c r="C7" s="10">
        <v>5</v>
      </c>
      <c r="D7" s="10" t="s">
        <v>32</v>
      </c>
      <c r="E7" s="44">
        <v>4</v>
      </c>
      <c r="F7" s="10" t="s">
        <v>32</v>
      </c>
      <c r="G7" s="11" t="s">
        <v>513</v>
      </c>
      <c r="H7" s="12">
        <v>62</v>
      </c>
      <c r="I7" s="12" t="s">
        <v>7</v>
      </c>
      <c r="J7" s="12" t="s">
        <v>565</v>
      </c>
      <c r="K7" s="12" t="s">
        <v>570</v>
      </c>
      <c r="L7" s="13" t="s">
        <v>572</v>
      </c>
      <c r="O7" s="9">
        <v>41</v>
      </c>
      <c r="P7" s="10" t="s">
        <v>453</v>
      </c>
      <c r="Q7" s="10">
        <v>5</v>
      </c>
      <c r="R7" s="10" t="s">
        <v>549</v>
      </c>
      <c r="S7" s="44"/>
      <c r="T7" s="10"/>
      <c r="U7" s="11"/>
      <c r="V7" s="12">
        <v>11</v>
      </c>
      <c r="W7" s="12"/>
      <c r="X7" s="12"/>
      <c r="Y7" s="12"/>
      <c r="Z7" s="13"/>
      <c r="AA7" s="20"/>
    </row>
    <row r="8" spans="1:27" ht="18" customHeight="1" x14ac:dyDescent="0.4">
      <c r="A8" s="9">
        <v>2</v>
      </c>
      <c r="B8" s="10" t="s">
        <v>24</v>
      </c>
      <c r="C8" s="10">
        <v>6</v>
      </c>
      <c r="D8" s="10" t="s">
        <v>573</v>
      </c>
      <c r="E8" s="44">
        <v>3</v>
      </c>
      <c r="F8" s="10" t="s">
        <v>32</v>
      </c>
      <c r="G8" s="11" t="s">
        <v>514</v>
      </c>
      <c r="H8" s="12">
        <v>90</v>
      </c>
      <c r="I8" s="12" t="s">
        <v>417</v>
      </c>
      <c r="J8" s="12" t="s">
        <v>565</v>
      </c>
      <c r="K8" s="12" t="s">
        <v>570</v>
      </c>
      <c r="L8" s="13" t="s">
        <v>574</v>
      </c>
      <c r="O8" s="9">
        <v>41</v>
      </c>
      <c r="P8" s="10" t="s">
        <v>453</v>
      </c>
      <c r="Q8" s="10">
        <v>6</v>
      </c>
      <c r="R8" s="10" t="s">
        <v>550</v>
      </c>
      <c r="S8" s="44"/>
      <c r="T8" s="10"/>
      <c r="U8" s="11"/>
      <c r="V8" s="12">
        <v>22</v>
      </c>
      <c r="W8" s="12"/>
      <c r="X8" s="12"/>
      <c r="Y8" s="12"/>
      <c r="Z8" s="13"/>
      <c r="AA8" s="20"/>
    </row>
    <row r="9" spans="1:27" ht="18" customHeight="1" x14ac:dyDescent="0.4">
      <c r="A9" s="9">
        <v>2</v>
      </c>
      <c r="B9" s="10" t="s">
        <v>24</v>
      </c>
      <c r="C9" s="10">
        <v>7</v>
      </c>
      <c r="D9" s="10" t="s">
        <v>575</v>
      </c>
      <c r="E9" s="44">
        <v>3</v>
      </c>
      <c r="F9" s="10" t="s">
        <v>32</v>
      </c>
      <c r="G9" s="11" t="s">
        <v>513</v>
      </c>
      <c r="H9" s="12">
        <v>231</v>
      </c>
      <c r="I9" s="12" t="s">
        <v>564</v>
      </c>
      <c r="J9" s="12" t="s">
        <v>565</v>
      </c>
      <c r="K9" s="12" t="s">
        <v>570</v>
      </c>
      <c r="L9" s="13" t="s">
        <v>576</v>
      </c>
      <c r="O9" s="9">
        <v>41</v>
      </c>
      <c r="P9" s="10" t="s">
        <v>453</v>
      </c>
      <c r="Q9" s="10">
        <v>7</v>
      </c>
      <c r="R9" s="10" t="s">
        <v>551</v>
      </c>
      <c r="S9" s="44"/>
      <c r="T9" s="10"/>
      <c r="U9" s="11"/>
      <c r="V9" s="12">
        <v>10</v>
      </c>
      <c r="W9" s="12"/>
      <c r="X9" s="12"/>
      <c r="Y9" s="12"/>
      <c r="Z9" s="13"/>
      <c r="AA9" s="20"/>
    </row>
    <row r="10" spans="1:27" ht="18" customHeight="1" x14ac:dyDescent="0.4">
      <c r="A10" s="9">
        <v>2</v>
      </c>
      <c r="B10" s="10" t="s">
        <v>24</v>
      </c>
      <c r="C10" s="10">
        <v>8</v>
      </c>
      <c r="D10" s="10" t="s">
        <v>577</v>
      </c>
      <c r="E10" s="44">
        <v>3</v>
      </c>
      <c r="F10" s="10" t="s">
        <v>32</v>
      </c>
      <c r="G10" s="11" t="s">
        <v>515</v>
      </c>
      <c r="H10" s="12">
        <v>40</v>
      </c>
      <c r="I10" s="12" t="s">
        <v>564</v>
      </c>
      <c r="J10" s="12" t="s">
        <v>565</v>
      </c>
      <c r="K10" s="12" t="s">
        <v>570</v>
      </c>
      <c r="L10" s="13" t="s">
        <v>572</v>
      </c>
      <c r="O10" s="9">
        <v>41</v>
      </c>
      <c r="P10" s="10" t="s">
        <v>453</v>
      </c>
      <c r="Q10" s="10">
        <v>8</v>
      </c>
      <c r="R10" s="10" t="s">
        <v>552</v>
      </c>
      <c r="S10" s="44"/>
      <c r="T10" s="10"/>
      <c r="U10" s="11"/>
      <c r="V10" s="12">
        <v>25</v>
      </c>
      <c r="W10" s="12"/>
      <c r="X10" s="12"/>
      <c r="Y10" s="12"/>
      <c r="Z10" s="13"/>
      <c r="AA10" s="20"/>
    </row>
    <row r="11" spans="1:27" ht="18" customHeight="1" x14ac:dyDescent="0.4">
      <c r="A11" s="9">
        <v>2</v>
      </c>
      <c r="B11" s="10" t="s">
        <v>24</v>
      </c>
      <c r="C11" s="10">
        <v>9</v>
      </c>
      <c r="D11" s="10" t="s">
        <v>578</v>
      </c>
      <c r="E11" s="44">
        <v>5</v>
      </c>
      <c r="F11" s="10" t="s">
        <v>89</v>
      </c>
      <c r="G11" s="11" t="s">
        <v>515</v>
      </c>
      <c r="H11" s="12">
        <v>18</v>
      </c>
      <c r="I11" s="12" t="s">
        <v>7</v>
      </c>
      <c r="J11" s="12" t="s">
        <v>565</v>
      </c>
      <c r="K11" s="12" t="s">
        <v>570</v>
      </c>
      <c r="L11" s="13" t="s">
        <v>569</v>
      </c>
      <c r="O11" s="9">
        <v>41</v>
      </c>
      <c r="P11" s="10" t="s">
        <v>453</v>
      </c>
      <c r="Q11" s="10">
        <v>9</v>
      </c>
      <c r="R11" s="10" t="s">
        <v>553</v>
      </c>
      <c r="S11" s="44"/>
      <c r="T11" s="10"/>
      <c r="U11" s="11"/>
      <c r="V11" s="12">
        <v>17</v>
      </c>
      <c r="W11" s="12"/>
      <c r="X11" s="12"/>
      <c r="Y11" s="12"/>
      <c r="Z11" s="13"/>
      <c r="AA11" s="20"/>
    </row>
    <row r="12" spans="1:27" ht="18" customHeight="1" x14ac:dyDescent="0.4">
      <c r="A12" s="9">
        <v>2</v>
      </c>
      <c r="B12" s="10" t="s">
        <v>24</v>
      </c>
      <c r="C12" s="10">
        <v>10</v>
      </c>
      <c r="D12" s="10" t="s">
        <v>35</v>
      </c>
      <c r="E12" s="44">
        <v>8</v>
      </c>
      <c r="F12" s="10" t="s">
        <v>35</v>
      </c>
      <c r="G12" s="11" t="s">
        <v>517</v>
      </c>
      <c r="H12" s="12">
        <v>450</v>
      </c>
      <c r="I12" s="12" t="s">
        <v>564</v>
      </c>
      <c r="J12" s="12" t="s">
        <v>565</v>
      </c>
      <c r="K12" s="12" t="s">
        <v>579</v>
      </c>
      <c r="L12" s="13" t="s">
        <v>572</v>
      </c>
      <c r="O12" s="9">
        <v>41</v>
      </c>
      <c r="P12" s="10" t="s">
        <v>453</v>
      </c>
      <c r="Q12" s="10">
        <v>10</v>
      </c>
      <c r="R12" s="10" t="s">
        <v>554</v>
      </c>
      <c r="S12" s="44"/>
      <c r="T12" s="10"/>
      <c r="U12" s="11"/>
      <c r="V12" s="12">
        <v>34</v>
      </c>
      <c r="W12" s="12"/>
      <c r="X12" s="12"/>
      <c r="Y12" s="12"/>
      <c r="Z12" s="13"/>
      <c r="AA12" s="20"/>
    </row>
    <row r="13" spans="1:27" ht="18" customHeight="1" x14ac:dyDescent="0.4">
      <c r="A13" s="9"/>
      <c r="B13" s="10"/>
      <c r="C13" s="10"/>
      <c r="D13" s="10"/>
      <c r="E13" s="44"/>
      <c r="F13" s="10"/>
      <c r="G13" s="11"/>
      <c r="H13" s="12"/>
      <c r="I13" s="12"/>
      <c r="J13" s="12"/>
      <c r="K13" s="12"/>
      <c r="L13" s="13"/>
      <c r="O13" s="9">
        <v>41</v>
      </c>
      <c r="P13" s="10" t="s">
        <v>453</v>
      </c>
      <c r="Q13" s="10">
        <v>11</v>
      </c>
      <c r="R13" s="10" t="s">
        <v>555</v>
      </c>
      <c r="S13" s="44"/>
      <c r="T13" s="10"/>
      <c r="U13" s="11"/>
      <c r="V13" s="12">
        <v>8</v>
      </c>
      <c r="W13" s="12"/>
      <c r="X13" s="12"/>
      <c r="Y13" s="12"/>
      <c r="Z13" s="13"/>
      <c r="AA13" s="20"/>
    </row>
    <row r="14" spans="1:27" ht="18" customHeight="1" x14ac:dyDescent="0.4">
      <c r="A14" s="14"/>
      <c r="B14" s="15"/>
      <c r="C14" s="15"/>
      <c r="D14" s="15"/>
      <c r="E14" s="42"/>
      <c r="F14" s="15"/>
      <c r="G14" s="16"/>
      <c r="H14" s="17"/>
      <c r="I14" s="17"/>
      <c r="J14" s="17"/>
      <c r="K14" s="17"/>
      <c r="L14" s="18"/>
      <c r="M14" s="20">
        <f>SUM(H3:H14)</f>
        <v>1117</v>
      </c>
      <c r="O14" s="9">
        <v>41</v>
      </c>
      <c r="P14" s="10" t="s">
        <v>453</v>
      </c>
      <c r="Q14" s="10">
        <v>12</v>
      </c>
      <c r="R14" s="10" t="s">
        <v>556</v>
      </c>
      <c r="S14" s="44"/>
      <c r="T14" s="10"/>
      <c r="U14" s="11"/>
      <c r="V14" s="12">
        <v>26</v>
      </c>
      <c r="W14" s="12"/>
      <c r="X14" s="12"/>
      <c r="Y14" s="12"/>
      <c r="Z14" s="13"/>
      <c r="AA14" s="20"/>
    </row>
    <row r="15" spans="1:27" ht="18" customHeight="1" x14ac:dyDescent="0.4">
      <c r="A15" s="4">
        <v>2</v>
      </c>
      <c r="B15" s="5" t="s">
        <v>580</v>
      </c>
      <c r="C15" s="5">
        <v>11</v>
      </c>
      <c r="D15" s="5" t="s">
        <v>581</v>
      </c>
      <c r="E15" s="53">
        <v>5</v>
      </c>
      <c r="F15" s="5" t="s">
        <v>89</v>
      </c>
      <c r="G15" s="6" t="s">
        <v>515</v>
      </c>
      <c r="H15" s="7">
        <v>128</v>
      </c>
      <c r="I15" s="7" t="s">
        <v>7</v>
      </c>
      <c r="J15" s="7" t="s">
        <v>565</v>
      </c>
      <c r="K15" s="7" t="s">
        <v>570</v>
      </c>
      <c r="L15" s="8" t="s">
        <v>569</v>
      </c>
      <c r="O15" s="9">
        <v>41</v>
      </c>
      <c r="P15" s="10" t="s">
        <v>453</v>
      </c>
      <c r="Q15" s="10">
        <v>13</v>
      </c>
      <c r="R15" s="10" t="s">
        <v>557</v>
      </c>
      <c r="S15" s="44"/>
      <c r="T15" s="10"/>
      <c r="U15" s="11"/>
      <c r="V15" s="12">
        <v>15</v>
      </c>
      <c r="W15" s="12"/>
      <c r="X15" s="12" t="s">
        <v>256</v>
      </c>
      <c r="Y15" s="12"/>
      <c r="Z15" s="13"/>
    </row>
    <row r="16" spans="1:27" ht="18" customHeight="1" x14ac:dyDescent="0.4">
      <c r="A16" s="9">
        <v>2</v>
      </c>
      <c r="B16" s="10" t="s">
        <v>24</v>
      </c>
      <c r="C16" s="10">
        <v>12</v>
      </c>
      <c r="D16" s="10" t="s">
        <v>582</v>
      </c>
      <c r="E16" s="44">
        <v>6</v>
      </c>
      <c r="F16" s="10" t="s">
        <v>32</v>
      </c>
      <c r="G16" s="11" t="s">
        <v>516</v>
      </c>
      <c r="H16" s="12">
        <v>110</v>
      </c>
      <c r="I16" s="12" t="s">
        <v>7</v>
      </c>
      <c r="J16" s="12" t="s">
        <v>565</v>
      </c>
      <c r="K16" s="12" t="s">
        <v>583</v>
      </c>
      <c r="L16" s="13" t="s">
        <v>584</v>
      </c>
      <c r="O16" s="9">
        <v>41</v>
      </c>
      <c r="P16" s="10" t="s">
        <v>453</v>
      </c>
      <c r="Q16" s="10">
        <v>14</v>
      </c>
      <c r="R16" s="10" t="s">
        <v>558</v>
      </c>
      <c r="S16" s="44"/>
      <c r="T16" s="10"/>
      <c r="U16" s="11"/>
      <c r="V16" s="12">
        <v>6</v>
      </c>
      <c r="W16" s="12"/>
      <c r="X16" s="12" t="s">
        <v>454</v>
      </c>
      <c r="Y16" s="12"/>
      <c r="Z16" s="13"/>
    </row>
    <row r="17" spans="1:27" ht="18" customHeight="1" x14ac:dyDescent="0.4">
      <c r="A17" s="9">
        <v>2</v>
      </c>
      <c r="B17" s="10" t="s">
        <v>24</v>
      </c>
      <c r="C17" s="10">
        <v>13</v>
      </c>
      <c r="D17" s="10" t="s">
        <v>585</v>
      </c>
      <c r="E17" s="44">
        <v>9</v>
      </c>
      <c r="F17" s="10" t="s">
        <v>586</v>
      </c>
      <c r="G17" s="11" t="s">
        <v>518</v>
      </c>
      <c r="H17" s="12">
        <v>110</v>
      </c>
      <c r="I17" s="12" t="s">
        <v>564</v>
      </c>
      <c r="J17" s="12" t="s">
        <v>565</v>
      </c>
      <c r="K17" s="12" t="s">
        <v>570</v>
      </c>
      <c r="L17" s="13" t="s">
        <v>587</v>
      </c>
      <c r="O17" s="9">
        <v>41</v>
      </c>
      <c r="P17" s="10" t="s">
        <v>453</v>
      </c>
      <c r="Q17" s="10">
        <v>15</v>
      </c>
      <c r="R17" s="10" t="s">
        <v>559</v>
      </c>
      <c r="S17" s="44"/>
      <c r="T17" s="10"/>
      <c r="U17" s="11"/>
      <c r="V17" s="12">
        <v>18</v>
      </c>
      <c r="W17" s="12"/>
      <c r="X17" s="12" t="s">
        <v>256</v>
      </c>
      <c r="Y17" s="12"/>
      <c r="Z17" s="13"/>
    </row>
    <row r="18" spans="1:27" ht="18" customHeight="1" x14ac:dyDescent="0.4">
      <c r="A18" s="9"/>
      <c r="B18" s="10"/>
      <c r="C18" s="10"/>
      <c r="D18" s="10"/>
      <c r="E18" s="44"/>
      <c r="F18" s="10"/>
      <c r="G18" s="11"/>
      <c r="H18" s="12"/>
      <c r="I18" s="12"/>
      <c r="J18" s="12"/>
      <c r="K18" s="12"/>
      <c r="L18" s="13"/>
      <c r="O18" s="9">
        <v>41</v>
      </c>
      <c r="P18" s="10" t="s">
        <v>453</v>
      </c>
      <c r="Q18" s="10">
        <v>16</v>
      </c>
      <c r="R18" s="10" t="s">
        <v>560</v>
      </c>
      <c r="S18" s="44"/>
      <c r="T18" s="10"/>
      <c r="U18" s="11"/>
      <c r="V18" s="12">
        <v>35</v>
      </c>
      <c r="W18" s="12"/>
      <c r="X18" s="12" t="s">
        <v>256</v>
      </c>
      <c r="Y18" s="12"/>
      <c r="Z18" s="121" t="s">
        <v>543</v>
      </c>
    </row>
    <row r="19" spans="1:27" ht="18" customHeight="1" x14ac:dyDescent="0.4">
      <c r="A19" s="9"/>
      <c r="B19" s="10"/>
      <c r="C19" s="10"/>
      <c r="D19" s="10"/>
      <c r="E19" s="44"/>
      <c r="F19" s="10"/>
      <c r="G19" s="11"/>
      <c r="H19" s="12"/>
      <c r="I19" s="12"/>
      <c r="J19" s="12"/>
      <c r="K19" s="12"/>
      <c r="L19" s="13"/>
      <c r="O19" s="9">
        <v>41</v>
      </c>
      <c r="P19" s="10" t="s">
        <v>453</v>
      </c>
      <c r="Q19" s="10">
        <v>17</v>
      </c>
      <c r="R19" s="10" t="s">
        <v>561</v>
      </c>
      <c r="S19" s="44"/>
      <c r="T19" s="10"/>
      <c r="U19" s="11"/>
      <c r="V19" s="12">
        <v>6.5</v>
      </c>
      <c r="W19" s="12"/>
      <c r="X19" s="12" t="s">
        <v>256</v>
      </c>
      <c r="Y19" s="12"/>
      <c r="Z19" s="121" t="s">
        <v>543</v>
      </c>
      <c r="AA19" s="20"/>
    </row>
    <row r="20" spans="1:27" ht="18" customHeight="1" thickBot="1" x14ac:dyDescent="0.45">
      <c r="A20" s="9"/>
      <c r="B20" s="10"/>
      <c r="C20" s="10"/>
      <c r="D20" s="10"/>
      <c r="E20" s="44"/>
      <c r="F20" s="10"/>
      <c r="G20" s="11"/>
      <c r="H20" s="12"/>
      <c r="I20" s="12"/>
      <c r="J20" s="12"/>
      <c r="K20" s="12"/>
      <c r="L20" s="13"/>
      <c r="O20" s="126">
        <v>42</v>
      </c>
      <c r="P20" s="127" t="s">
        <v>453</v>
      </c>
      <c r="Q20" s="127">
        <v>18</v>
      </c>
      <c r="R20" s="127" t="s">
        <v>315</v>
      </c>
      <c r="S20" s="128"/>
      <c r="T20" s="127"/>
      <c r="U20" s="129"/>
      <c r="V20" s="130">
        <v>20</v>
      </c>
      <c r="W20" s="130"/>
      <c r="X20" s="130" t="s">
        <v>256</v>
      </c>
      <c r="Y20" s="130"/>
      <c r="Z20" s="131"/>
      <c r="AA20" s="20">
        <f>SUM(V3:V20)</f>
        <v>334.5</v>
      </c>
    </row>
    <row r="21" spans="1:27" ht="18" customHeight="1" x14ac:dyDescent="0.4">
      <c r="A21" s="9"/>
      <c r="B21" s="10"/>
      <c r="C21" s="10"/>
      <c r="D21" s="10"/>
      <c r="E21" s="44"/>
      <c r="F21" s="10"/>
      <c r="G21" s="11"/>
      <c r="H21" s="12"/>
      <c r="I21" s="12"/>
      <c r="J21" s="12"/>
      <c r="K21" s="12"/>
      <c r="L21" s="13"/>
    </row>
    <row r="22" spans="1:27" ht="18" customHeight="1" x14ac:dyDescent="0.4">
      <c r="A22" s="9"/>
      <c r="B22" s="10"/>
      <c r="C22" s="10"/>
      <c r="D22" s="10"/>
      <c r="E22" s="44"/>
      <c r="F22" s="10"/>
      <c r="G22" s="11"/>
      <c r="H22" s="12"/>
      <c r="I22" s="12"/>
      <c r="J22" s="12"/>
      <c r="K22" s="12"/>
      <c r="L22" s="13"/>
    </row>
    <row r="23" spans="1:27" ht="18" customHeight="1" x14ac:dyDescent="0.4">
      <c r="A23" s="9"/>
      <c r="B23" s="10"/>
      <c r="C23" s="10"/>
      <c r="D23" s="10"/>
      <c r="E23" s="44"/>
      <c r="F23" s="10"/>
      <c r="G23" s="11"/>
      <c r="H23" s="12"/>
      <c r="I23" s="12"/>
      <c r="J23" s="12"/>
      <c r="K23" s="12"/>
      <c r="L23" s="13"/>
    </row>
    <row r="24" spans="1:27" ht="18" customHeight="1" x14ac:dyDescent="0.4">
      <c r="A24" s="9"/>
      <c r="B24" s="10"/>
      <c r="C24" s="10"/>
      <c r="D24" s="10"/>
      <c r="E24" s="44"/>
      <c r="F24" s="10"/>
      <c r="G24" s="11"/>
      <c r="H24" s="12"/>
      <c r="I24" s="12"/>
      <c r="J24" s="12"/>
      <c r="K24" s="12"/>
      <c r="L24" s="13"/>
    </row>
    <row r="25" spans="1:27" ht="18" customHeight="1" x14ac:dyDescent="0.4">
      <c r="A25" s="9"/>
      <c r="B25" s="10"/>
      <c r="C25" s="10"/>
      <c r="D25" s="10"/>
      <c r="E25" s="44"/>
      <c r="F25" s="10"/>
      <c r="G25" s="11"/>
      <c r="H25" s="12"/>
      <c r="I25" s="12"/>
      <c r="J25" s="12"/>
      <c r="K25" s="12"/>
      <c r="L25" s="13"/>
    </row>
    <row r="26" spans="1:27" ht="18" customHeight="1" x14ac:dyDescent="0.4">
      <c r="A26" s="14"/>
      <c r="B26" s="15"/>
      <c r="C26" s="15"/>
      <c r="D26" s="15"/>
      <c r="E26" s="42"/>
      <c r="F26" s="15"/>
      <c r="G26" s="16"/>
      <c r="H26" s="17"/>
      <c r="I26" s="17"/>
      <c r="J26" s="17"/>
      <c r="K26" s="17"/>
      <c r="L26" s="18"/>
      <c r="M26" s="20">
        <f t="shared" ref="M26" si="0">SUM(H15:H26)</f>
        <v>348</v>
      </c>
      <c r="AA26" s="20"/>
    </row>
    <row r="27" spans="1:27" ht="18" customHeight="1" x14ac:dyDescent="0.4">
      <c r="A27" s="4">
        <v>4</v>
      </c>
      <c r="B27" s="5" t="s">
        <v>477</v>
      </c>
      <c r="C27" s="5">
        <v>1</v>
      </c>
      <c r="D27" s="5" t="s">
        <v>478</v>
      </c>
      <c r="E27" s="53"/>
      <c r="F27" s="5" t="s">
        <v>6</v>
      </c>
      <c r="G27" s="6" t="s">
        <v>37</v>
      </c>
      <c r="H27" s="7">
        <v>23</v>
      </c>
      <c r="I27" s="7" t="s">
        <v>28</v>
      </c>
      <c r="J27" s="7" t="s">
        <v>8</v>
      </c>
      <c r="K27" s="7"/>
      <c r="L27" s="8"/>
    </row>
    <row r="28" spans="1:27" ht="18" customHeight="1" x14ac:dyDescent="0.4">
      <c r="A28" s="9">
        <v>4</v>
      </c>
      <c r="B28" s="10" t="s">
        <v>0</v>
      </c>
      <c r="C28" s="10">
        <v>2</v>
      </c>
      <c r="D28" s="10" t="s">
        <v>479</v>
      </c>
      <c r="E28" s="44"/>
      <c r="F28" s="10" t="s">
        <v>6</v>
      </c>
      <c r="G28" s="11" t="s">
        <v>38</v>
      </c>
      <c r="H28" s="12">
        <v>13</v>
      </c>
      <c r="I28" s="12" t="s">
        <v>28</v>
      </c>
      <c r="J28" s="12" t="s">
        <v>8</v>
      </c>
      <c r="K28" s="12"/>
      <c r="L28" s="13" t="s">
        <v>39</v>
      </c>
    </row>
    <row r="29" spans="1:27" ht="18" customHeight="1" x14ac:dyDescent="0.4">
      <c r="A29" s="9">
        <v>4</v>
      </c>
      <c r="B29" s="10" t="s">
        <v>0</v>
      </c>
      <c r="C29" s="10">
        <v>3</v>
      </c>
      <c r="D29" s="10" t="s">
        <v>480</v>
      </c>
      <c r="E29" s="44"/>
      <c r="F29" s="10" t="s">
        <v>6</v>
      </c>
      <c r="G29" s="11" t="s">
        <v>40</v>
      </c>
      <c r="H29" s="12">
        <v>22</v>
      </c>
      <c r="I29" s="12" t="s">
        <v>28</v>
      </c>
      <c r="J29" s="12" t="s">
        <v>257</v>
      </c>
      <c r="K29" s="12"/>
      <c r="L29" s="13" t="s">
        <v>41</v>
      </c>
    </row>
    <row r="30" spans="1:27" ht="18" customHeight="1" x14ac:dyDescent="0.4">
      <c r="A30" s="9">
        <v>4</v>
      </c>
      <c r="B30" s="10" t="s">
        <v>0</v>
      </c>
      <c r="C30" s="10">
        <v>4</v>
      </c>
      <c r="D30" s="10" t="s">
        <v>481</v>
      </c>
      <c r="E30" s="44"/>
      <c r="F30" s="10" t="s">
        <v>6</v>
      </c>
      <c r="G30" s="11" t="s">
        <v>42</v>
      </c>
      <c r="H30" s="12">
        <v>12</v>
      </c>
      <c r="I30" s="12" t="s">
        <v>28</v>
      </c>
      <c r="J30" s="12" t="s">
        <v>256</v>
      </c>
      <c r="K30" s="12"/>
      <c r="L30" s="13"/>
    </row>
    <row r="31" spans="1:27" ht="18" customHeight="1" x14ac:dyDescent="0.4">
      <c r="A31" s="9">
        <v>4</v>
      </c>
      <c r="B31" s="10" t="s">
        <v>0</v>
      </c>
      <c r="C31" s="10">
        <v>5</v>
      </c>
      <c r="D31" s="10" t="s">
        <v>482</v>
      </c>
      <c r="E31" s="44"/>
      <c r="F31" s="10" t="s">
        <v>6</v>
      </c>
      <c r="G31" s="11" t="s">
        <v>43</v>
      </c>
      <c r="H31" s="12">
        <v>40</v>
      </c>
      <c r="I31" s="12" t="s">
        <v>28</v>
      </c>
      <c r="J31" s="12" t="s">
        <v>10</v>
      </c>
      <c r="K31" s="12"/>
      <c r="L31" s="13" t="s">
        <v>11</v>
      </c>
    </row>
    <row r="32" spans="1:27" ht="18" customHeight="1" x14ac:dyDescent="0.4">
      <c r="A32" s="9">
        <v>4</v>
      </c>
      <c r="B32" s="10" t="s">
        <v>0</v>
      </c>
      <c r="C32" s="10">
        <v>6</v>
      </c>
      <c r="D32" s="10" t="s">
        <v>483</v>
      </c>
      <c r="E32" s="44"/>
      <c r="F32" s="10" t="s">
        <v>6</v>
      </c>
      <c r="G32" s="11" t="s">
        <v>44</v>
      </c>
      <c r="H32" s="12">
        <v>40</v>
      </c>
      <c r="I32" s="12" t="s">
        <v>28</v>
      </c>
      <c r="J32" s="12" t="s">
        <v>12</v>
      </c>
      <c r="K32" s="12"/>
      <c r="L32" s="13" t="s">
        <v>13</v>
      </c>
    </row>
    <row r="33" spans="1:13" ht="18" customHeight="1" x14ac:dyDescent="0.4">
      <c r="A33" s="9">
        <v>4</v>
      </c>
      <c r="B33" s="10" t="s">
        <v>0</v>
      </c>
      <c r="C33" s="10">
        <v>7</v>
      </c>
      <c r="D33" s="10" t="s">
        <v>541</v>
      </c>
      <c r="E33" s="44"/>
      <c r="F33" s="10" t="s">
        <v>181</v>
      </c>
      <c r="G33" s="11" t="s">
        <v>542</v>
      </c>
      <c r="H33" s="12">
        <v>40</v>
      </c>
      <c r="I33" s="12" t="s">
        <v>28</v>
      </c>
      <c r="J33" s="12" t="s">
        <v>10</v>
      </c>
      <c r="K33" s="12"/>
      <c r="L33" s="13"/>
    </row>
    <row r="34" spans="1:13" ht="18" customHeight="1" x14ac:dyDescent="0.4">
      <c r="A34" s="9">
        <v>4</v>
      </c>
      <c r="B34" s="10" t="s">
        <v>0</v>
      </c>
      <c r="C34" s="10">
        <v>8</v>
      </c>
      <c r="D34" s="10" t="s">
        <v>147</v>
      </c>
      <c r="E34" s="44"/>
      <c r="F34" s="10" t="s">
        <v>14</v>
      </c>
      <c r="G34" s="11" t="s">
        <v>45</v>
      </c>
      <c r="H34" s="12">
        <v>25</v>
      </c>
      <c r="I34" s="12" t="s">
        <v>28</v>
      </c>
      <c r="J34" s="12" t="s">
        <v>10</v>
      </c>
      <c r="K34" s="12"/>
      <c r="L34" s="13" t="s">
        <v>15</v>
      </c>
    </row>
    <row r="35" spans="1:13" ht="18" customHeight="1" x14ac:dyDescent="0.4">
      <c r="A35" s="9"/>
      <c r="B35" s="10"/>
      <c r="C35" s="10"/>
      <c r="D35" s="10"/>
      <c r="E35" s="44"/>
      <c r="F35" s="10"/>
      <c r="G35" s="11"/>
      <c r="H35" s="12"/>
      <c r="I35" s="12"/>
      <c r="J35" s="12"/>
      <c r="K35" s="12"/>
      <c r="L35" s="13"/>
    </row>
    <row r="36" spans="1:13" ht="18" customHeight="1" x14ac:dyDescent="0.4">
      <c r="A36" s="9"/>
      <c r="B36" s="10"/>
      <c r="C36" s="10"/>
      <c r="D36" s="10"/>
      <c r="E36" s="44"/>
      <c r="F36" s="10"/>
      <c r="G36" s="11"/>
      <c r="H36" s="12"/>
      <c r="I36" s="12"/>
      <c r="J36" s="12"/>
      <c r="K36" s="12"/>
      <c r="L36" s="13"/>
    </row>
    <row r="37" spans="1:13" ht="18" customHeight="1" x14ac:dyDescent="0.4">
      <c r="A37" s="9"/>
      <c r="B37" s="10"/>
      <c r="C37" s="10"/>
      <c r="D37" s="10"/>
      <c r="E37" s="44"/>
      <c r="F37" s="10"/>
      <c r="G37" s="11"/>
      <c r="H37" s="12"/>
      <c r="I37" s="12"/>
      <c r="J37" s="12"/>
      <c r="K37" s="12"/>
      <c r="L37" s="13"/>
    </row>
    <row r="38" spans="1:13" ht="18" customHeight="1" x14ac:dyDescent="0.4">
      <c r="A38" s="14"/>
      <c r="B38" s="15"/>
      <c r="C38" s="15"/>
      <c r="D38" s="15"/>
      <c r="E38" s="42"/>
      <c r="F38" s="15"/>
      <c r="G38" s="16"/>
      <c r="H38" s="17"/>
      <c r="I38" s="17"/>
      <c r="J38" s="17"/>
      <c r="K38" s="17"/>
      <c r="L38" s="18"/>
      <c r="M38" s="20">
        <f t="shared" ref="M38" si="1">SUM(H27:H38)</f>
        <v>215</v>
      </c>
    </row>
    <row r="39" spans="1:13" ht="18" customHeight="1" x14ac:dyDescent="0.4">
      <c r="A39" s="4">
        <v>7</v>
      </c>
      <c r="B39" s="5" t="s">
        <v>110</v>
      </c>
      <c r="C39" s="5">
        <v>1</v>
      </c>
      <c r="D39" s="5" t="s">
        <v>152</v>
      </c>
      <c r="E39" s="53"/>
      <c r="F39" s="5" t="s">
        <v>26</v>
      </c>
      <c r="G39" s="6" t="s">
        <v>153</v>
      </c>
      <c r="H39" s="7">
        <v>5</v>
      </c>
      <c r="I39" s="7" t="s">
        <v>28</v>
      </c>
      <c r="J39" s="7" t="s">
        <v>8</v>
      </c>
      <c r="K39" s="7"/>
      <c r="L39" s="8" t="s">
        <v>154</v>
      </c>
    </row>
    <row r="40" spans="1:13" ht="18" customHeight="1" x14ac:dyDescent="0.4">
      <c r="A40" s="9">
        <v>7</v>
      </c>
      <c r="B40" s="10" t="s">
        <v>46</v>
      </c>
      <c r="C40" s="10">
        <v>2</v>
      </c>
      <c r="D40" s="10" t="s">
        <v>155</v>
      </c>
      <c r="E40" s="44"/>
      <c r="F40" s="10" t="s">
        <v>26</v>
      </c>
      <c r="G40" s="11" t="s">
        <v>156</v>
      </c>
      <c r="H40" s="12">
        <v>11</v>
      </c>
      <c r="I40" s="12" t="s">
        <v>28</v>
      </c>
      <c r="J40" s="12" t="s">
        <v>8</v>
      </c>
      <c r="K40" s="12"/>
      <c r="L40" s="13"/>
    </row>
    <row r="41" spans="1:13" ht="18" customHeight="1" x14ac:dyDescent="0.4">
      <c r="A41" s="9">
        <v>7</v>
      </c>
      <c r="B41" s="10" t="s">
        <v>46</v>
      </c>
      <c r="C41" s="10">
        <v>3</v>
      </c>
      <c r="D41" s="10" t="s">
        <v>157</v>
      </c>
      <c r="E41" s="44"/>
      <c r="F41" s="10" t="s">
        <v>26</v>
      </c>
      <c r="G41" s="11" t="s">
        <v>158</v>
      </c>
      <c r="H41" s="12">
        <v>15</v>
      </c>
      <c r="I41" s="12" t="s">
        <v>28</v>
      </c>
      <c r="J41" s="12" t="s">
        <v>256</v>
      </c>
      <c r="K41" s="12"/>
      <c r="L41" s="13" t="s">
        <v>159</v>
      </c>
    </row>
    <row r="42" spans="1:13" ht="18" customHeight="1" x14ac:dyDescent="0.4">
      <c r="A42" s="9">
        <v>7</v>
      </c>
      <c r="B42" s="10" t="s">
        <v>46</v>
      </c>
      <c r="C42" s="10">
        <v>4</v>
      </c>
      <c r="D42" s="10" t="s">
        <v>160</v>
      </c>
      <c r="E42" s="44"/>
      <c r="F42" s="10" t="s">
        <v>26</v>
      </c>
      <c r="G42" s="11" t="s">
        <v>161</v>
      </c>
      <c r="H42" s="12">
        <v>15</v>
      </c>
      <c r="I42" s="12" t="s">
        <v>28</v>
      </c>
      <c r="J42" s="12" t="s">
        <v>256</v>
      </c>
      <c r="K42" s="12"/>
      <c r="L42" s="13"/>
    </row>
    <row r="43" spans="1:13" ht="18" customHeight="1" x14ac:dyDescent="0.4">
      <c r="A43" s="9">
        <v>7</v>
      </c>
      <c r="B43" s="10" t="s">
        <v>46</v>
      </c>
      <c r="C43" s="10">
        <v>5</v>
      </c>
      <c r="D43" s="10" t="s">
        <v>162</v>
      </c>
      <c r="E43" s="44"/>
      <c r="F43" s="10" t="s">
        <v>26</v>
      </c>
      <c r="G43" s="11" t="s">
        <v>163</v>
      </c>
      <c r="H43" s="12">
        <v>14</v>
      </c>
      <c r="I43" s="12" t="s">
        <v>28</v>
      </c>
      <c r="J43" s="12" t="s">
        <v>256</v>
      </c>
      <c r="K43" s="12"/>
      <c r="L43" s="13" t="s">
        <v>164</v>
      </c>
    </row>
    <row r="44" spans="1:13" ht="18" customHeight="1" x14ac:dyDescent="0.4">
      <c r="A44" s="9">
        <v>7</v>
      </c>
      <c r="B44" s="10" t="s">
        <v>46</v>
      </c>
      <c r="C44" s="10">
        <v>6</v>
      </c>
      <c r="D44" s="10" t="s">
        <v>484</v>
      </c>
      <c r="E44" s="44"/>
      <c r="F44" s="10" t="s">
        <v>26</v>
      </c>
      <c r="G44" s="11" t="s">
        <v>165</v>
      </c>
      <c r="H44" s="12">
        <v>50</v>
      </c>
      <c r="I44" s="12" t="s">
        <v>28</v>
      </c>
      <c r="J44" s="12" t="s">
        <v>8</v>
      </c>
      <c r="K44" s="12"/>
      <c r="L44" s="13"/>
    </row>
    <row r="45" spans="1:13" ht="18" customHeight="1" x14ac:dyDescent="0.4">
      <c r="A45" s="9">
        <v>7</v>
      </c>
      <c r="B45" s="10" t="s">
        <v>46</v>
      </c>
      <c r="C45" s="10">
        <v>7</v>
      </c>
      <c r="D45" s="10" t="s">
        <v>166</v>
      </c>
      <c r="E45" s="44"/>
      <c r="F45" s="10" t="s">
        <v>26</v>
      </c>
      <c r="G45" s="11" t="s">
        <v>167</v>
      </c>
      <c r="H45" s="12">
        <v>75</v>
      </c>
      <c r="I45" s="12" t="s">
        <v>28</v>
      </c>
      <c r="J45" s="12" t="s">
        <v>8</v>
      </c>
      <c r="K45" s="12"/>
      <c r="L45" s="13"/>
    </row>
    <row r="46" spans="1:13" ht="18" customHeight="1" x14ac:dyDescent="0.4">
      <c r="A46" s="9">
        <v>7</v>
      </c>
      <c r="B46" s="10" t="s">
        <v>46</v>
      </c>
      <c r="C46" s="10">
        <v>8</v>
      </c>
      <c r="D46" s="10" t="s">
        <v>485</v>
      </c>
      <c r="E46" s="44"/>
      <c r="F46" s="10" t="s">
        <v>26</v>
      </c>
      <c r="G46" s="11" t="s">
        <v>168</v>
      </c>
      <c r="H46" s="12">
        <v>10</v>
      </c>
      <c r="I46" s="12" t="s">
        <v>28</v>
      </c>
      <c r="J46" s="12" t="s">
        <v>8</v>
      </c>
      <c r="K46" s="12"/>
      <c r="L46" s="13"/>
    </row>
    <row r="47" spans="1:13" ht="18" customHeight="1" x14ac:dyDescent="0.4">
      <c r="A47" s="9"/>
      <c r="B47" s="10"/>
      <c r="C47" s="10"/>
      <c r="D47" s="10"/>
      <c r="E47" s="44"/>
      <c r="F47" s="10"/>
      <c r="G47" s="11"/>
      <c r="H47" s="12"/>
      <c r="I47" s="12"/>
      <c r="J47" s="12"/>
      <c r="K47" s="12"/>
      <c r="L47" s="13"/>
    </row>
    <row r="48" spans="1:13" ht="18" customHeight="1" x14ac:dyDescent="0.4">
      <c r="A48" s="9"/>
      <c r="B48" s="10"/>
      <c r="C48" s="10"/>
      <c r="D48" s="10"/>
      <c r="E48" s="44"/>
      <c r="F48" s="10"/>
      <c r="G48" s="11"/>
      <c r="H48" s="12"/>
      <c r="I48" s="12"/>
      <c r="J48" s="12"/>
      <c r="K48" s="12"/>
      <c r="L48" s="13"/>
    </row>
    <row r="49" spans="1:13" ht="18" customHeight="1" x14ac:dyDescent="0.4">
      <c r="A49" s="9"/>
      <c r="B49" s="10"/>
      <c r="C49" s="10"/>
      <c r="D49" s="10"/>
      <c r="E49" s="44"/>
      <c r="F49" s="10"/>
      <c r="G49" s="11"/>
      <c r="H49" s="12"/>
      <c r="I49" s="12"/>
      <c r="J49" s="12"/>
      <c r="K49" s="12"/>
      <c r="L49" s="13"/>
    </row>
    <row r="50" spans="1:13" ht="18" customHeight="1" x14ac:dyDescent="0.4">
      <c r="A50" s="14"/>
      <c r="B50" s="15"/>
      <c r="C50" s="15"/>
      <c r="D50" s="15"/>
      <c r="E50" s="42"/>
      <c r="F50" s="15"/>
      <c r="G50" s="16"/>
      <c r="H50" s="17"/>
      <c r="I50" s="17"/>
      <c r="J50" s="17"/>
      <c r="K50" s="17"/>
      <c r="L50" s="18"/>
      <c r="M50" s="20">
        <f t="shared" ref="M50" si="2">SUM(H39:H50)</f>
        <v>195</v>
      </c>
    </row>
    <row r="51" spans="1:13" ht="18" customHeight="1" x14ac:dyDescent="0.4">
      <c r="A51" s="4">
        <v>13</v>
      </c>
      <c r="B51" s="5" t="s">
        <v>111</v>
      </c>
      <c r="C51" s="5">
        <v>1</v>
      </c>
      <c r="D51" s="5" t="s">
        <v>486</v>
      </c>
      <c r="E51" s="53" t="s">
        <v>467</v>
      </c>
      <c r="F51" s="5" t="s">
        <v>31</v>
      </c>
      <c r="G51" s="6" t="s">
        <v>487</v>
      </c>
      <c r="H51" s="7">
        <v>10</v>
      </c>
      <c r="I51" s="7" t="s">
        <v>7</v>
      </c>
      <c r="J51" s="7" t="s">
        <v>258</v>
      </c>
      <c r="K51" s="7" t="s">
        <v>259</v>
      </c>
      <c r="L51" s="8"/>
    </row>
    <row r="52" spans="1:13" ht="18" customHeight="1" x14ac:dyDescent="0.4">
      <c r="A52" s="9">
        <v>13</v>
      </c>
      <c r="B52" s="10" t="s">
        <v>48</v>
      </c>
      <c r="C52" s="10">
        <v>2</v>
      </c>
      <c r="D52" s="10" t="s">
        <v>488</v>
      </c>
      <c r="E52" s="53" t="s">
        <v>467</v>
      </c>
      <c r="F52" s="10" t="s">
        <v>31</v>
      </c>
      <c r="G52" s="11" t="s">
        <v>489</v>
      </c>
      <c r="H52" s="12">
        <v>5</v>
      </c>
      <c r="I52" s="7" t="s">
        <v>7</v>
      </c>
      <c r="J52" s="7" t="s">
        <v>258</v>
      </c>
      <c r="K52" s="54" t="s">
        <v>260</v>
      </c>
      <c r="L52" s="13"/>
    </row>
    <row r="53" spans="1:13" ht="18" customHeight="1" x14ac:dyDescent="0.4">
      <c r="A53" s="9">
        <v>13</v>
      </c>
      <c r="B53" s="10" t="s">
        <v>48</v>
      </c>
      <c r="C53" s="10">
        <v>3</v>
      </c>
      <c r="D53" s="10" t="s">
        <v>490</v>
      </c>
      <c r="E53" s="53" t="s">
        <v>467</v>
      </c>
      <c r="F53" s="10" t="s">
        <v>31</v>
      </c>
      <c r="G53" s="11" t="s">
        <v>491</v>
      </c>
      <c r="H53" s="12">
        <v>6</v>
      </c>
      <c r="I53" s="7" t="s">
        <v>7</v>
      </c>
      <c r="J53" s="7" t="s">
        <v>258</v>
      </c>
      <c r="K53" s="12" t="s">
        <v>261</v>
      </c>
      <c r="L53" s="13"/>
    </row>
    <row r="54" spans="1:13" ht="18" customHeight="1" x14ac:dyDescent="0.4">
      <c r="A54" s="9">
        <v>13</v>
      </c>
      <c r="B54" s="10" t="s">
        <v>48</v>
      </c>
      <c r="C54" s="10">
        <v>4</v>
      </c>
      <c r="D54" s="10" t="s">
        <v>492</v>
      </c>
      <c r="E54" s="53" t="s">
        <v>467</v>
      </c>
      <c r="F54" s="10" t="s">
        <v>49</v>
      </c>
      <c r="G54" s="11" t="s">
        <v>468</v>
      </c>
      <c r="H54" s="12">
        <v>5</v>
      </c>
      <c r="I54" s="7" t="s">
        <v>7</v>
      </c>
      <c r="J54" s="12" t="s">
        <v>258</v>
      </c>
      <c r="K54" s="12" t="s">
        <v>262</v>
      </c>
      <c r="L54" s="13"/>
    </row>
    <row r="55" spans="1:13" ht="18" customHeight="1" x14ac:dyDescent="0.4">
      <c r="A55" s="9"/>
      <c r="B55" s="10"/>
      <c r="C55" s="10"/>
      <c r="D55" s="10"/>
      <c r="E55" s="53"/>
      <c r="F55" s="10"/>
      <c r="G55" s="11"/>
      <c r="H55" s="12"/>
      <c r="I55" s="7"/>
      <c r="J55" s="12"/>
      <c r="K55" s="12"/>
      <c r="L55" s="13"/>
    </row>
    <row r="56" spans="1:13" ht="18" customHeight="1" x14ac:dyDescent="0.4">
      <c r="A56" s="9"/>
      <c r="B56" s="10"/>
      <c r="C56" s="10"/>
      <c r="D56" s="10"/>
      <c r="E56" s="53"/>
      <c r="F56" s="10"/>
      <c r="G56" s="11"/>
      <c r="H56" s="12"/>
      <c r="I56" s="7"/>
      <c r="J56" s="12"/>
      <c r="K56" s="12"/>
      <c r="L56" s="13"/>
    </row>
    <row r="57" spans="1:13" ht="18" customHeight="1" x14ac:dyDescent="0.4">
      <c r="A57" s="9"/>
      <c r="B57" s="10"/>
      <c r="C57" s="10"/>
      <c r="D57" s="10"/>
      <c r="E57" s="53"/>
      <c r="F57" s="10"/>
      <c r="G57" s="11"/>
      <c r="H57" s="12"/>
      <c r="I57" s="7"/>
      <c r="J57" s="12"/>
      <c r="K57" s="12"/>
      <c r="L57" s="13"/>
    </row>
    <row r="58" spans="1:13" ht="18" customHeight="1" x14ac:dyDescent="0.4">
      <c r="A58" s="9"/>
      <c r="B58" s="10"/>
      <c r="C58" s="10"/>
      <c r="D58" s="10"/>
      <c r="E58" s="44"/>
      <c r="F58" s="10"/>
      <c r="G58" s="11"/>
      <c r="H58" s="12"/>
      <c r="I58" s="12"/>
      <c r="J58" s="12"/>
      <c r="K58" s="12"/>
      <c r="L58" s="13"/>
    </row>
    <row r="59" spans="1:13" ht="18" customHeight="1" x14ac:dyDescent="0.4">
      <c r="A59" s="9"/>
      <c r="B59" s="10"/>
      <c r="C59" s="10"/>
      <c r="D59" s="10"/>
      <c r="E59" s="44"/>
      <c r="F59" s="10"/>
      <c r="G59" s="11"/>
      <c r="H59" s="12"/>
      <c r="I59" s="12"/>
      <c r="J59" s="12"/>
      <c r="K59" s="12"/>
      <c r="L59" s="13"/>
    </row>
    <row r="60" spans="1:13" ht="18" customHeight="1" x14ac:dyDescent="0.4">
      <c r="A60" s="9"/>
      <c r="B60" s="10"/>
      <c r="C60" s="10"/>
      <c r="D60" s="10"/>
      <c r="E60" s="44"/>
      <c r="F60" s="10"/>
      <c r="G60" s="11"/>
      <c r="H60" s="12"/>
      <c r="I60" s="12"/>
      <c r="J60" s="12"/>
      <c r="K60" s="12"/>
      <c r="L60" s="13"/>
    </row>
    <row r="61" spans="1:13" ht="18" customHeight="1" x14ac:dyDescent="0.4">
      <c r="A61" s="9"/>
      <c r="B61" s="10"/>
      <c r="C61" s="10"/>
      <c r="D61" s="10"/>
      <c r="E61" s="44"/>
      <c r="F61" s="10"/>
      <c r="G61" s="11"/>
      <c r="H61" s="12"/>
      <c r="I61" s="12"/>
      <c r="J61" s="12"/>
      <c r="K61" s="12"/>
      <c r="L61" s="13"/>
    </row>
    <row r="62" spans="1:13" ht="18" customHeight="1" x14ac:dyDescent="0.4">
      <c r="A62" s="14"/>
      <c r="B62" s="15"/>
      <c r="C62" s="15"/>
      <c r="D62" s="15"/>
      <c r="E62" s="42"/>
      <c r="F62" s="15"/>
      <c r="G62" s="16"/>
      <c r="H62" s="17"/>
      <c r="I62" s="17"/>
      <c r="J62" s="17"/>
      <c r="K62" s="17"/>
      <c r="L62" s="18"/>
      <c r="M62" s="20">
        <f t="shared" ref="M62" si="3">SUM(H51:H62)</f>
        <v>26</v>
      </c>
    </row>
    <row r="63" spans="1:13" ht="18" customHeight="1" x14ac:dyDescent="0.4">
      <c r="A63" s="4">
        <v>16</v>
      </c>
      <c r="B63" s="5" t="s">
        <v>112</v>
      </c>
      <c r="C63" s="5">
        <v>1</v>
      </c>
      <c r="D63" s="5" t="s">
        <v>493</v>
      </c>
      <c r="E63" s="53"/>
      <c r="F63" s="5" t="s">
        <v>49</v>
      </c>
      <c r="G63" s="6" t="s">
        <v>51</v>
      </c>
      <c r="H63" s="7">
        <v>7</v>
      </c>
      <c r="I63" s="7" t="s">
        <v>28</v>
      </c>
      <c r="J63" s="7" t="s">
        <v>252</v>
      </c>
      <c r="K63" s="7"/>
      <c r="L63" s="8"/>
    </row>
    <row r="64" spans="1:13" ht="18" customHeight="1" x14ac:dyDescent="0.4">
      <c r="A64" s="9">
        <v>16</v>
      </c>
      <c r="B64" s="10" t="s">
        <v>50</v>
      </c>
      <c r="C64" s="10">
        <v>2</v>
      </c>
      <c r="D64" s="10" t="s">
        <v>494</v>
      </c>
      <c r="E64" s="44"/>
      <c r="F64" s="10" t="s">
        <v>49</v>
      </c>
      <c r="G64" s="11" t="s">
        <v>52</v>
      </c>
      <c r="H64" s="12">
        <v>7</v>
      </c>
      <c r="I64" s="12" t="s">
        <v>28</v>
      </c>
      <c r="J64" s="7" t="s">
        <v>252</v>
      </c>
      <c r="K64" s="12"/>
      <c r="L64" s="13"/>
    </row>
    <row r="65" spans="1:13" ht="18" customHeight="1" x14ac:dyDescent="0.4">
      <c r="A65" s="9">
        <v>16</v>
      </c>
      <c r="B65" s="10" t="s">
        <v>50</v>
      </c>
      <c r="C65" s="10">
        <v>3</v>
      </c>
      <c r="D65" s="10" t="s">
        <v>495</v>
      </c>
      <c r="E65" s="44"/>
      <c r="F65" s="10" t="s">
        <v>49</v>
      </c>
      <c r="G65" s="11" t="s">
        <v>53</v>
      </c>
      <c r="H65" s="12">
        <v>4.5</v>
      </c>
      <c r="I65" s="12" t="s">
        <v>28</v>
      </c>
      <c r="J65" s="7" t="s">
        <v>252</v>
      </c>
      <c r="K65" s="12"/>
      <c r="L65" s="13"/>
    </row>
    <row r="66" spans="1:13" ht="18" customHeight="1" x14ac:dyDescent="0.4">
      <c r="A66" s="9">
        <v>16</v>
      </c>
      <c r="B66" s="10" t="s">
        <v>50</v>
      </c>
      <c r="C66" s="10">
        <v>4</v>
      </c>
      <c r="D66" s="10" t="s">
        <v>496</v>
      </c>
      <c r="E66" s="44"/>
      <c r="F66" s="10" t="s">
        <v>49</v>
      </c>
      <c r="G66" s="11" t="s">
        <v>54</v>
      </c>
      <c r="H66" s="12">
        <v>4.5</v>
      </c>
      <c r="I66" s="12" t="s">
        <v>28</v>
      </c>
      <c r="J66" s="7" t="s">
        <v>252</v>
      </c>
      <c r="K66" s="12"/>
      <c r="L66" s="13"/>
    </row>
    <row r="67" spans="1:13" ht="18" customHeight="1" x14ac:dyDescent="0.4">
      <c r="A67" s="9">
        <v>16</v>
      </c>
      <c r="B67" s="10" t="s">
        <v>50</v>
      </c>
      <c r="C67" s="10">
        <v>5</v>
      </c>
      <c r="D67" s="10" t="s">
        <v>497</v>
      </c>
      <c r="E67" s="44"/>
      <c r="F67" s="10" t="s">
        <v>49</v>
      </c>
      <c r="G67" s="11" t="s">
        <v>55</v>
      </c>
      <c r="H67" s="12">
        <v>2.5</v>
      </c>
      <c r="I67" s="12" t="s">
        <v>28</v>
      </c>
      <c r="J67" s="7" t="s">
        <v>252</v>
      </c>
      <c r="K67" s="12"/>
      <c r="L67" s="13"/>
    </row>
    <row r="68" spans="1:13" ht="18" customHeight="1" x14ac:dyDescent="0.4">
      <c r="A68" s="9">
        <v>16</v>
      </c>
      <c r="B68" s="10" t="s">
        <v>50</v>
      </c>
      <c r="C68" s="10">
        <v>6</v>
      </c>
      <c r="D68" s="10" t="s">
        <v>498</v>
      </c>
      <c r="E68" s="44"/>
      <c r="F68" s="10" t="s">
        <v>49</v>
      </c>
      <c r="G68" s="11" t="s">
        <v>56</v>
      </c>
      <c r="H68" s="12">
        <v>7</v>
      </c>
      <c r="I68" s="12" t="s">
        <v>28</v>
      </c>
      <c r="J68" s="7" t="s">
        <v>252</v>
      </c>
      <c r="K68" s="12"/>
      <c r="L68" s="13"/>
    </row>
    <row r="69" spans="1:13" ht="18" customHeight="1" x14ac:dyDescent="0.4">
      <c r="A69" s="9">
        <v>16</v>
      </c>
      <c r="B69" s="10" t="s">
        <v>50</v>
      </c>
      <c r="C69" s="10">
        <v>7</v>
      </c>
      <c r="D69" s="10" t="s">
        <v>148</v>
      </c>
      <c r="E69" s="44"/>
      <c r="F69" s="10" t="s">
        <v>49</v>
      </c>
      <c r="G69" s="11" t="s">
        <v>57</v>
      </c>
      <c r="H69" s="12">
        <v>5</v>
      </c>
      <c r="I69" s="12" t="s">
        <v>28</v>
      </c>
      <c r="J69" s="7" t="s">
        <v>252</v>
      </c>
      <c r="K69" s="12"/>
      <c r="L69" s="13"/>
    </row>
    <row r="70" spans="1:13" ht="18" customHeight="1" x14ac:dyDescent="0.4">
      <c r="A70" s="9">
        <v>16</v>
      </c>
      <c r="B70" s="10" t="s">
        <v>50</v>
      </c>
      <c r="C70" s="10">
        <v>8</v>
      </c>
      <c r="D70" s="10" t="s">
        <v>499</v>
      </c>
      <c r="E70" s="44"/>
      <c r="F70" s="10" t="s">
        <v>49</v>
      </c>
      <c r="G70" s="11" t="s">
        <v>58</v>
      </c>
      <c r="H70" s="12">
        <v>7</v>
      </c>
      <c r="I70" s="12" t="s">
        <v>28</v>
      </c>
      <c r="J70" s="7" t="s">
        <v>252</v>
      </c>
      <c r="K70" s="12"/>
      <c r="L70" s="13"/>
    </row>
    <row r="71" spans="1:13" ht="18" customHeight="1" x14ac:dyDescent="0.4">
      <c r="A71" s="9">
        <v>16</v>
      </c>
      <c r="B71" s="10" t="s">
        <v>50</v>
      </c>
      <c r="C71" s="10">
        <v>9</v>
      </c>
      <c r="D71" s="10" t="s">
        <v>500</v>
      </c>
      <c r="E71" s="44"/>
      <c r="F71" s="10" t="s">
        <v>49</v>
      </c>
      <c r="G71" s="11" t="s">
        <v>59</v>
      </c>
      <c r="H71" s="12">
        <v>6</v>
      </c>
      <c r="I71" s="12" t="s">
        <v>60</v>
      </c>
      <c r="J71" s="7" t="s">
        <v>252</v>
      </c>
      <c r="K71" s="12"/>
      <c r="L71" s="13"/>
    </row>
    <row r="72" spans="1:13" ht="18" customHeight="1" x14ac:dyDescent="0.4">
      <c r="A72" s="9">
        <v>16</v>
      </c>
      <c r="B72" s="10" t="s">
        <v>50</v>
      </c>
      <c r="C72" s="10">
        <v>10</v>
      </c>
      <c r="D72" s="10" t="s">
        <v>501</v>
      </c>
      <c r="E72" s="44"/>
      <c r="F72" s="10" t="s">
        <v>49</v>
      </c>
      <c r="G72" s="11" t="s">
        <v>61</v>
      </c>
      <c r="H72" s="12">
        <v>4</v>
      </c>
      <c r="I72" s="12" t="s">
        <v>28</v>
      </c>
      <c r="J72" s="7" t="s">
        <v>252</v>
      </c>
      <c r="K72" s="12"/>
      <c r="L72" s="13"/>
    </row>
    <row r="73" spans="1:13" ht="18" customHeight="1" x14ac:dyDescent="0.4">
      <c r="A73" s="9"/>
      <c r="B73" s="10"/>
      <c r="C73" s="10"/>
      <c r="D73" s="10"/>
      <c r="E73" s="44"/>
      <c r="F73" s="10"/>
      <c r="G73" s="11"/>
      <c r="H73" s="12"/>
      <c r="I73" s="12"/>
      <c r="J73" s="12"/>
      <c r="K73" s="12"/>
      <c r="L73" s="13"/>
    </row>
    <row r="74" spans="1:13" ht="18" customHeight="1" x14ac:dyDescent="0.4">
      <c r="A74" s="14"/>
      <c r="B74" s="15"/>
      <c r="C74" s="15"/>
      <c r="D74" s="15"/>
      <c r="E74" s="42"/>
      <c r="F74" s="15"/>
      <c r="G74" s="16"/>
      <c r="H74" s="17"/>
      <c r="I74" s="17"/>
      <c r="J74" s="17"/>
      <c r="K74" s="17"/>
      <c r="L74" s="18"/>
      <c r="M74" s="20">
        <f t="shared" ref="M74" si="4">SUM(H63:H74)</f>
        <v>54.5</v>
      </c>
    </row>
    <row r="75" spans="1:13" ht="18" customHeight="1" x14ac:dyDescent="0.4">
      <c r="A75" s="4">
        <v>18</v>
      </c>
      <c r="B75" s="5" t="s">
        <v>113</v>
      </c>
      <c r="C75" s="5">
        <v>1</v>
      </c>
      <c r="D75" s="5" t="s">
        <v>502</v>
      </c>
      <c r="E75" s="53"/>
      <c r="F75" s="5" t="s">
        <v>26</v>
      </c>
      <c r="G75" s="6" t="s">
        <v>63</v>
      </c>
      <c r="H75" s="7">
        <v>9.1999999999999993</v>
      </c>
      <c r="I75" s="7" t="s">
        <v>28</v>
      </c>
      <c r="J75" s="7" t="s">
        <v>252</v>
      </c>
      <c r="K75" s="55">
        <v>2003</v>
      </c>
      <c r="L75" s="8" t="s">
        <v>263</v>
      </c>
    </row>
    <row r="76" spans="1:13" ht="18" customHeight="1" x14ac:dyDescent="0.4">
      <c r="A76" s="9">
        <v>18</v>
      </c>
      <c r="B76" s="10" t="s">
        <v>62</v>
      </c>
      <c r="C76" s="10">
        <v>2</v>
      </c>
      <c r="D76" s="10" t="s">
        <v>503</v>
      </c>
      <c r="E76" s="44"/>
      <c r="F76" s="10" t="s">
        <v>26</v>
      </c>
      <c r="G76" s="11" t="s">
        <v>64</v>
      </c>
      <c r="H76" s="12">
        <v>18</v>
      </c>
      <c r="I76" s="12" t="s">
        <v>28</v>
      </c>
      <c r="J76" s="7" t="s">
        <v>252</v>
      </c>
      <c r="K76" s="56">
        <v>2001</v>
      </c>
      <c r="L76" s="13"/>
    </row>
    <row r="77" spans="1:13" ht="18" customHeight="1" x14ac:dyDescent="0.4">
      <c r="A77" s="9">
        <v>18</v>
      </c>
      <c r="B77" s="10" t="s">
        <v>62</v>
      </c>
      <c r="C77" s="10">
        <v>3</v>
      </c>
      <c r="D77" s="10" t="s">
        <v>504</v>
      </c>
      <c r="E77" s="44"/>
      <c r="F77" s="10" t="s">
        <v>26</v>
      </c>
      <c r="G77" s="11" t="s">
        <v>65</v>
      </c>
      <c r="H77" s="12">
        <v>7.5</v>
      </c>
      <c r="I77" s="12" t="s">
        <v>28</v>
      </c>
      <c r="J77" s="7" t="s">
        <v>252</v>
      </c>
      <c r="K77" s="56">
        <v>2000</v>
      </c>
      <c r="L77" s="13"/>
    </row>
    <row r="78" spans="1:13" ht="18" customHeight="1" x14ac:dyDescent="0.4">
      <c r="A78" s="9">
        <v>18</v>
      </c>
      <c r="B78" s="10" t="s">
        <v>62</v>
      </c>
      <c r="C78" s="10">
        <v>4</v>
      </c>
      <c r="D78" s="10" t="s">
        <v>505</v>
      </c>
      <c r="E78" s="44"/>
      <c r="F78" s="10" t="s">
        <v>26</v>
      </c>
      <c r="G78" s="11" t="s">
        <v>66</v>
      </c>
      <c r="H78" s="12">
        <v>2</v>
      </c>
      <c r="I78" s="12" t="s">
        <v>28</v>
      </c>
      <c r="J78" s="7" t="s">
        <v>252</v>
      </c>
      <c r="K78" s="56">
        <v>2003</v>
      </c>
      <c r="L78" s="13"/>
    </row>
    <row r="79" spans="1:13" ht="18" customHeight="1" x14ac:dyDescent="0.4">
      <c r="A79" s="9"/>
      <c r="B79" s="10"/>
      <c r="C79" s="10"/>
      <c r="D79" s="10"/>
      <c r="E79" s="44"/>
      <c r="F79" s="10"/>
      <c r="G79" s="11"/>
      <c r="H79" s="12"/>
      <c r="I79" s="12"/>
      <c r="J79" s="12"/>
      <c r="K79" s="12"/>
      <c r="L79" s="13"/>
    </row>
    <row r="80" spans="1:13" ht="18" customHeight="1" x14ac:dyDescent="0.4">
      <c r="A80" s="9"/>
      <c r="B80" s="10"/>
      <c r="C80" s="10"/>
      <c r="D80" s="10"/>
      <c r="E80" s="44"/>
      <c r="F80" s="10"/>
      <c r="G80" s="11"/>
      <c r="H80" s="12"/>
      <c r="I80" s="12"/>
      <c r="J80" s="12"/>
      <c r="K80" s="12"/>
      <c r="L80" s="13"/>
    </row>
    <row r="81" spans="1:13" ht="18" customHeight="1" x14ac:dyDescent="0.4">
      <c r="A81" s="9"/>
      <c r="B81" s="10"/>
      <c r="C81" s="10"/>
      <c r="D81" s="10"/>
      <c r="E81" s="44"/>
      <c r="F81" s="10"/>
      <c r="G81" s="11"/>
      <c r="H81" s="12"/>
      <c r="I81" s="12"/>
      <c r="J81" s="12"/>
      <c r="K81" s="12"/>
      <c r="L81" s="13"/>
    </row>
    <row r="82" spans="1:13" ht="18" customHeight="1" x14ac:dyDescent="0.4">
      <c r="A82" s="9"/>
      <c r="B82" s="10"/>
      <c r="C82" s="10"/>
      <c r="D82" s="10"/>
      <c r="E82" s="44"/>
      <c r="F82" s="10"/>
      <c r="G82" s="11"/>
      <c r="H82" s="12"/>
      <c r="I82" s="12"/>
      <c r="J82" s="12"/>
      <c r="K82" s="12"/>
      <c r="L82" s="13"/>
    </row>
    <row r="83" spans="1:13" ht="18" customHeight="1" x14ac:dyDescent="0.4">
      <c r="A83" s="9"/>
      <c r="B83" s="10"/>
      <c r="C83" s="10"/>
      <c r="D83" s="10"/>
      <c r="E83" s="44"/>
      <c r="F83" s="10"/>
      <c r="G83" s="11"/>
      <c r="H83" s="12"/>
      <c r="I83" s="12"/>
      <c r="J83" s="12"/>
      <c r="K83" s="12"/>
      <c r="L83" s="13"/>
    </row>
    <row r="84" spans="1:13" ht="18" customHeight="1" x14ac:dyDescent="0.4">
      <c r="A84" s="9"/>
      <c r="B84" s="10"/>
      <c r="C84" s="10"/>
      <c r="D84" s="10"/>
      <c r="E84" s="44"/>
      <c r="F84" s="10"/>
      <c r="G84" s="11"/>
      <c r="H84" s="12"/>
      <c r="I84" s="12"/>
      <c r="J84" s="12"/>
      <c r="K84" s="12"/>
      <c r="L84" s="13"/>
    </row>
    <row r="85" spans="1:13" ht="18" customHeight="1" x14ac:dyDescent="0.4">
      <c r="A85" s="9"/>
      <c r="B85" s="10"/>
      <c r="C85" s="10"/>
      <c r="D85" s="10"/>
      <c r="E85" s="44"/>
      <c r="F85" s="10"/>
      <c r="G85" s="11"/>
      <c r="H85" s="12"/>
      <c r="I85" s="12"/>
      <c r="J85" s="12"/>
      <c r="K85" s="12"/>
      <c r="L85" s="13"/>
    </row>
    <row r="86" spans="1:13" ht="18" customHeight="1" x14ac:dyDescent="0.4">
      <c r="A86" s="14"/>
      <c r="B86" s="15"/>
      <c r="C86" s="15"/>
      <c r="D86" s="15"/>
      <c r="E86" s="42"/>
      <c r="F86" s="15"/>
      <c r="G86" s="16"/>
      <c r="H86" s="17"/>
      <c r="I86" s="17"/>
      <c r="J86" s="17"/>
      <c r="K86" s="17"/>
      <c r="L86" s="18"/>
      <c r="M86" s="20">
        <f t="shared" ref="M86" si="5">SUM(H75:H86)</f>
        <v>36.700000000000003</v>
      </c>
    </row>
    <row r="87" spans="1:13" ht="18" customHeight="1" x14ac:dyDescent="0.4">
      <c r="A87" s="4">
        <v>21</v>
      </c>
      <c r="B87" s="5" t="s">
        <v>114</v>
      </c>
      <c r="C87" s="5">
        <v>1</v>
      </c>
      <c r="D87" s="5" t="s">
        <v>68</v>
      </c>
      <c r="E87" s="53">
        <v>1</v>
      </c>
      <c r="F87" s="5" t="s">
        <v>6</v>
      </c>
      <c r="G87" s="6" t="s">
        <v>264</v>
      </c>
      <c r="H87" s="7">
        <v>31</v>
      </c>
      <c r="I87" s="7" t="s">
        <v>28</v>
      </c>
      <c r="J87" s="7" t="s">
        <v>252</v>
      </c>
      <c r="K87" s="7"/>
      <c r="L87" s="8" t="s">
        <v>69</v>
      </c>
    </row>
    <row r="88" spans="1:13" ht="18" customHeight="1" x14ac:dyDescent="0.4">
      <c r="A88" s="9">
        <v>21</v>
      </c>
      <c r="B88" s="10" t="s">
        <v>67</v>
      </c>
      <c r="C88" s="10">
        <v>2</v>
      </c>
      <c r="D88" s="10" t="s">
        <v>70</v>
      </c>
      <c r="E88" s="44">
        <v>1</v>
      </c>
      <c r="F88" s="10" t="s">
        <v>6</v>
      </c>
      <c r="G88" s="11" t="s">
        <v>71</v>
      </c>
      <c r="H88" s="12">
        <v>5</v>
      </c>
      <c r="I88" s="12" t="s">
        <v>36</v>
      </c>
      <c r="J88" s="7" t="s">
        <v>252</v>
      </c>
      <c r="K88" s="12"/>
      <c r="L88" s="13"/>
    </row>
    <row r="89" spans="1:13" ht="18" customHeight="1" x14ac:dyDescent="0.4">
      <c r="A89" s="9">
        <v>21</v>
      </c>
      <c r="B89" s="10" t="s">
        <v>67</v>
      </c>
      <c r="C89" s="10">
        <v>3</v>
      </c>
      <c r="D89" s="10" t="s">
        <v>72</v>
      </c>
      <c r="E89" s="44">
        <v>2</v>
      </c>
      <c r="F89" s="10" t="s">
        <v>26</v>
      </c>
      <c r="G89" s="11" t="s">
        <v>73</v>
      </c>
      <c r="H89" s="12">
        <v>5</v>
      </c>
      <c r="I89" s="12" t="s">
        <v>28</v>
      </c>
      <c r="J89" s="7" t="s">
        <v>252</v>
      </c>
      <c r="K89" s="12"/>
      <c r="L89" s="13" t="s">
        <v>74</v>
      </c>
    </row>
    <row r="90" spans="1:13" ht="18" customHeight="1" x14ac:dyDescent="0.4">
      <c r="A90" s="9">
        <v>21</v>
      </c>
      <c r="B90" s="10" t="s">
        <v>67</v>
      </c>
      <c r="C90" s="10">
        <v>4</v>
      </c>
      <c r="D90" s="10" t="s">
        <v>75</v>
      </c>
      <c r="E90" s="44">
        <v>2</v>
      </c>
      <c r="F90" s="10" t="s">
        <v>26</v>
      </c>
      <c r="G90" s="11" t="s">
        <v>76</v>
      </c>
      <c r="H90" s="12">
        <v>20</v>
      </c>
      <c r="I90" s="12" t="s">
        <v>28</v>
      </c>
      <c r="J90" s="7" t="s">
        <v>252</v>
      </c>
      <c r="K90" s="12"/>
      <c r="L90" s="13"/>
    </row>
    <row r="91" spans="1:13" ht="18" customHeight="1" x14ac:dyDescent="0.4">
      <c r="A91" s="9">
        <v>21</v>
      </c>
      <c r="B91" s="10" t="s">
        <v>67</v>
      </c>
      <c r="C91" s="10">
        <v>5</v>
      </c>
      <c r="D91" s="10" t="s">
        <v>77</v>
      </c>
      <c r="E91" s="44">
        <v>2</v>
      </c>
      <c r="F91" s="10" t="s">
        <v>26</v>
      </c>
      <c r="G91" s="11" t="s">
        <v>78</v>
      </c>
      <c r="H91" s="12">
        <v>15</v>
      </c>
      <c r="I91" s="12" t="s">
        <v>28</v>
      </c>
      <c r="J91" s="7" t="s">
        <v>252</v>
      </c>
      <c r="K91" s="12"/>
      <c r="L91" s="13"/>
    </row>
    <row r="92" spans="1:13" ht="18" customHeight="1" x14ac:dyDescent="0.4">
      <c r="A92" s="9">
        <v>21</v>
      </c>
      <c r="B92" s="10" t="s">
        <v>67</v>
      </c>
      <c r="C92" s="10">
        <v>6</v>
      </c>
      <c r="D92" s="10" t="s">
        <v>47</v>
      </c>
      <c r="E92" s="44">
        <v>2</v>
      </c>
      <c r="F92" s="10" t="s">
        <v>26</v>
      </c>
      <c r="G92" s="11" t="s">
        <v>78</v>
      </c>
      <c r="H92" s="12">
        <v>7</v>
      </c>
      <c r="I92" s="12" t="s">
        <v>28</v>
      </c>
      <c r="J92" s="7" t="s">
        <v>252</v>
      </c>
      <c r="K92" s="12"/>
      <c r="L92" s="13"/>
    </row>
    <row r="93" spans="1:13" ht="18" customHeight="1" x14ac:dyDescent="0.4">
      <c r="A93" s="9">
        <v>21</v>
      </c>
      <c r="B93" s="10" t="s">
        <v>67</v>
      </c>
      <c r="C93" s="10">
        <v>7</v>
      </c>
      <c r="D93" s="10" t="s">
        <v>149</v>
      </c>
      <c r="E93" s="44">
        <v>3</v>
      </c>
      <c r="F93" s="10" t="s">
        <v>26</v>
      </c>
      <c r="G93" s="11" t="s">
        <v>79</v>
      </c>
      <c r="H93" s="12">
        <v>5</v>
      </c>
      <c r="I93" s="12" t="s">
        <v>36</v>
      </c>
      <c r="J93" s="12" t="s">
        <v>256</v>
      </c>
      <c r="K93" s="12"/>
      <c r="L93" s="13"/>
    </row>
    <row r="94" spans="1:13" ht="18" customHeight="1" x14ac:dyDescent="0.4">
      <c r="A94" s="9">
        <v>21</v>
      </c>
      <c r="B94" s="10" t="s">
        <v>67</v>
      </c>
      <c r="C94" s="10">
        <v>8</v>
      </c>
      <c r="D94" s="10" t="s">
        <v>80</v>
      </c>
      <c r="E94" s="44">
        <v>3</v>
      </c>
      <c r="F94" s="10" t="s">
        <v>26</v>
      </c>
      <c r="G94" s="11" t="s">
        <v>81</v>
      </c>
      <c r="H94" s="12">
        <v>18</v>
      </c>
      <c r="I94" s="12" t="s">
        <v>28</v>
      </c>
      <c r="J94" s="12" t="s">
        <v>256</v>
      </c>
      <c r="K94" s="12"/>
      <c r="L94" s="13"/>
    </row>
    <row r="95" spans="1:13" ht="18" customHeight="1" x14ac:dyDescent="0.4">
      <c r="A95" s="9">
        <v>21</v>
      </c>
      <c r="B95" s="10" t="s">
        <v>67</v>
      </c>
      <c r="C95" s="10">
        <v>9</v>
      </c>
      <c r="D95" s="10" t="s">
        <v>82</v>
      </c>
      <c r="E95" s="44">
        <v>3</v>
      </c>
      <c r="F95" s="10" t="s">
        <v>26</v>
      </c>
      <c r="G95" s="11" t="s">
        <v>83</v>
      </c>
      <c r="H95" s="12">
        <v>20</v>
      </c>
      <c r="I95" s="12" t="s">
        <v>28</v>
      </c>
      <c r="J95" s="12" t="s">
        <v>256</v>
      </c>
      <c r="K95" s="12"/>
      <c r="L95" s="13"/>
    </row>
    <row r="96" spans="1:13" ht="18" customHeight="1" x14ac:dyDescent="0.4">
      <c r="A96" s="9">
        <v>21</v>
      </c>
      <c r="B96" s="10" t="s">
        <v>67</v>
      </c>
      <c r="C96" s="10">
        <v>10</v>
      </c>
      <c r="D96" s="10" t="s">
        <v>84</v>
      </c>
      <c r="E96" s="44">
        <v>4</v>
      </c>
      <c r="F96" s="10" t="s">
        <v>26</v>
      </c>
      <c r="G96" s="11" t="s">
        <v>85</v>
      </c>
      <c r="H96" s="12">
        <v>15</v>
      </c>
      <c r="I96" s="12" t="s">
        <v>28</v>
      </c>
      <c r="J96" s="12" t="s">
        <v>256</v>
      </c>
      <c r="K96" s="12"/>
      <c r="L96" s="13"/>
    </row>
    <row r="97" spans="1:13" ht="18" customHeight="1" x14ac:dyDescent="0.4">
      <c r="A97" s="9">
        <v>21</v>
      </c>
      <c r="B97" s="10" t="s">
        <v>67</v>
      </c>
      <c r="C97" s="10">
        <v>11</v>
      </c>
      <c r="D97" s="10" t="s">
        <v>86</v>
      </c>
      <c r="E97" s="44">
        <v>5</v>
      </c>
      <c r="F97" s="10" t="s">
        <v>26</v>
      </c>
      <c r="G97" s="11" t="s">
        <v>265</v>
      </c>
      <c r="H97" s="12">
        <v>15</v>
      </c>
      <c r="I97" s="12" t="s">
        <v>28</v>
      </c>
      <c r="J97" s="12" t="s">
        <v>256</v>
      </c>
      <c r="K97" s="12"/>
      <c r="L97" s="13"/>
    </row>
    <row r="98" spans="1:13" ht="18" customHeight="1" x14ac:dyDescent="0.4">
      <c r="A98" s="14">
        <v>21</v>
      </c>
      <c r="B98" s="15" t="s">
        <v>67</v>
      </c>
      <c r="C98" s="15">
        <v>12</v>
      </c>
      <c r="D98" s="15" t="s">
        <v>87</v>
      </c>
      <c r="E98" s="42">
        <v>5</v>
      </c>
      <c r="F98" s="15" t="s">
        <v>26</v>
      </c>
      <c r="G98" s="16" t="s">
        <v>88</v>
      </c>
      <c r="H98" s="17">
        <v>15</v>
      </c>
      <c r="I98" s="17" t="s">
        <v>28</v>
      </c>
      <c r="J98" s="12" t="s">
        <v>256</v>
      </c>
      <c r="K98" s="17"/>
      <c r="L98" s="18"/>
      <c r="M98" s="20">
        <f t="shared" ref="M98" si="6">SUM(H87:H98)</f>
        <v>171</v>
      </c>
    </row>
    <row r="99" spans="1:13" ht="18" customHeight="1" x14ac:dyDescent="0.4">
      <c r="A99" s="4">
        <v>23</v>
      </c>
      <c r="B99" s="5" t="s">
        <v>115</v>
      </c>
      <c r="C99" s="5">
        <v>1</v>
      </c>
      <c r="D99" s="5" t="s">
        <v>91</v>
      </c>
      <c r="E99" s="53">
        <v>1</v>
      </c>
      <c r="F99" s="5" t="s">
        <v>26</v>
      </c>
      <c r="G99" s="6" t="s">
        <v>92</v>
      </c>
      <c r="H99" s="7">
        <v>15</v>
      </c>
      <c r="I99" s="7" t="s">
        <v>28</v>
      </c>
      <c r="J99" s="7" t="s">
        <v>452</v>
      </c>
      <c r="K99" s="7"/>
      <c r="L99" s="8"/>
    </row>
    <row r="100" spans="1:13" ht="18" customHeight="1" x14ac:dyDescent="0.4">
      <c r="A100" s="9">
        <v>23</v>
      </c>
      <c r="B100" s="10" t="s">
        <v>90</v>
      </c>
      <c r="C100" s="10">
        <v>2</v>
      </c>
      <c r="D100" s="10" t="s">
        <v>93</v>
      </c>
      <c r="E100" s="44">
        <v>2</v>
      </c>
      <c r="F100" s="10" t="s">
        <v>26</v>
      </c>
      <c r="G100" s="11" t="s">
        <v>94</v>
      </c>
      <c r="H100" s="12">
        <v>2</v>
      </c>
      <c r="I100" s="12" t="s">
        <v>95</v>
      </c>
      <c r="J100" s="12" t="s">
        <v>452</v>
      </c>
      <c r="K100" s="12"/>
      <c r="L100" s="13"/>
    </row>
    <row r="101" spans="1:13" ht="18" customHeight="1" x14ac:dyDescent="0.4">
      <c r="A101" s="9">
        <v>23</v>
      </c>
      <c r="B101" s="10" t="s">
        <v>90</v>
      </c>
      <c r="C101" s="10">
        <v>3</v>
      </c>
      <c r="D101" s="10" t="s">
        <v>96</v>
      </c>
      <c r="E101" s="44">
        <v>3</v>
      </c>
      <c r="F101" s="10" t="s">
        <v>6</v>
      </c>
      <c r="G101" s="11" t="s">
        <v>97</v>
      </c>
      <c r="H101" s="12">
        <v>13</v>
      </c>
      <c r="I101" s="12" t="s">
        <v>28</v>
      </c>
      <c r="J101" s="12" t="s">
        <v>452</v>
      </c>
      <c r="K101" s="12"/>
      <c r="L101" s="13"/>
    </row>
    <row r="102" spans="1:13" ht="18" customHeight="1" x14ac:dyDescent="0.4">
      <c r="A102" s="9">
        <v>23</v>
      </c>
      <c r="B102" s="10" t="s">
        <v>90</v>
      </c>
      <c r="C102" s="10">
        <v>4</v>
      </c>
      <c r="D102" s="10" t="s">
        <v>98</v>
      </c>
      <c r="E102" s="44">
        <v>4</v>
      </c>
      <c r="F102" s="10" t="s">
        <v>26</v>
      </c>
      <c r="G102" s="11" t="s">
        <v>99</v>
      </c>
      <c r="H102" s="12">
        <v>13</v>
      </c>
      <c r="I102" s="12" t="s">
        <v>28</v>
      </c>
      <c r="J102" s="12" t="s">
        <v>452</v>
      </c>
      <c r="K102" s="12"/>
      <c r="L102" s="13"/>
    </row>
    <row r="103" spans="1:13" ht="18" customHeight="1" x14ac:dyDescent="0.4">
      <c r="A103" s="9">
        <v>23</v>
      </c>
      <c r="B103" s="10" t="s">
        <v>90</v>
      </c>
      <c r="C103" s="10">
        <v>5</v>
      </c>
      <c r="D103" s="10" t="s">
        <v>100</v>
      </c>
      <c r="E103" s="44">
        <v>5</v>
      </c>
      <c r="F103" s="10" t="s">
        <v>26</v>
      </c>
      <c r="G103" s="11" t="s">
        <v>101</v>
      </c>
      <c r="H103" s="12">
        <v>20</v>
      </c>
      <c r="I103" s="12" t="s">
        <v>28</v>
      </c>
      <c r="J103" s="12" t="s">
        <v>452</v>
      </c>
      <c r="K103" s="12"/>
      <c r="L103" s="13" t="s">
        <v>102</v>
      </c>
    </row>
    <row r="104" spans="1:13" ht="18" customHeight="1" x14ac:dyDescent="0.4">
      <c r="A104" s="9">
        <v>23</v>
      </c>
      <c r="B104" s="10" t="s">
        <v>90</v>
      </c>
      <c r="C104" s="10">
        <v>6</v>
      </c>
      <c r="D104" s="10" t="s">
        <v>103</v>
      </c>
      <c r="E104" s="44">
        <v>6</v>
      </c>
      <c r="F104" s="10" t="s">
        <v>26</v>
      </c>
      <c r="G104" s="11" t="s">
        <v>104</v>
      </c>
      <c r="H104" s="12">
        <v>23</v>
      </c>
      <c r="I104" s="12" t="s">
        <v>28</v>
      </c>
      <c r="J104" s="12" t="s">
        <v>452</v>
      </c>
      <c r="K104" s="12"/>
      <c r="L104" s="13" t="s">
        <v>105</v>
      </c>
    </row>
    <row r="105" spans="1:13" ht="18" customHeight="1" x14ac:dyDescent="0.4">
      <c r="A105" s="9">
        <v>23</v>
      </c>
      <c r="B105" s="10" t="s">
        <v>90</v>
      </c>
      <c r="C105" s="10">
        <v>7</v>
      </c>
      <c r="D105" s="10" t="s">
        <v>150</v>
      </c>
      <c r="E105" s="44">
        <v>7</v>
      </c>
      <c r="F105" s="10" t="s">
        <v>26</v>
      </c>
      <c r="G105" s="11" t="s">
        <v>106</v>
      </c>
      <c r="H105" s="12">
        <v>14</v>
      </c>
      <c r="I105" s="12" t="s">
        <v>28</v>
      </c>
      <c r="J105" s="12" t="s">
        <v>452</v>
      </c>
      <c r="K105" s="12"/>
      <c r="L105" s="13"/>
    </row>
    <row r="106" spans="1:13" ht="18" customHeight="1" x14ac:dyDescent="0.4">
      <c r="A106" s="9"/>
      <c r="B106" s="10"/>
      <c r="C106" s="10"/>
      <c r="D106" s="10"/>
      <c r="E106" s="44"/>
      <c r="F106" s="10"/>
      <c r="G106" s="11"/>
      <c r="H106" s="12"/>
      <c r="I106" s="12"/>
      <c r="J106" s="12"/>
      <c r="K106" s="12"/>
      <c r="L106" s="13"/>
    </row>
    <row r="107" spans="1:13" ht="18" customHeight="1" x14ac:dyDescent="0.4">
      <c r="A107" s="9"/>
      <c r="B107" s="10"/>
      <c r="C107" s="10"/>
      <c r="D107" s="10"/>
      <c r="E107" s="44"/>
      <c r="F107" s="10"/>
      <c r="G107" s="11"/>
      <c r="H107" s="12"/>
      <c r="I107" s="12"/>
      <c r="J107" s="12"/>
      <c r="K107" s="12"/>
      <c r="L107" s="13"/>
    </row>
    <row r="108" spans="1:13" ht="18" customHeight="1" x14ac:dyDescent="0.4">
      <c r="A108" s="9"/>
      <c r="B108" s="10"/>
      <c r="C108" s="10"/>
      <c r="D108" s="10"/>
      <c r="E108" s="44"/>
      <c r="F108" s="10"/>
      <c r="G108" s="11"/>
      <c r="H108" s="12"/>
      <c r="I108" s="12"/>
      <c r="J108" s="12"/>
      <c r="K108" s="12"/>
      <c r="L108" s="13"/>
    </row>
    <row r="109" spans="1:13" ht="18" customHeight="1" x14ac:dyDescent="0.4">
      <c r="A109" s="9"/>
      <c r="B109" s="10"/>
      <c r="C109" s="10"/>
      <c r="D109" s="10"/>
      <c r="E109" s="44"/>
      <c r="F109" s="10"/>
      <c r="G109" s="11"/>
      <c r="H109" s="12"/>
      <c r="I109" s="12"/>
      <c r="J109" s="12"/>
      <c r="K109" s="12"/>
      <c r="L109" s="13"/>
    </row>
    <row r="110" spans="1:13" ht="18" customHeight="1" x14ac:dyDescent="0.4">
      <c r="A110" s="14"/>
      <c r="B110" s="15"/>
      <c r="C110" s="15"/>
      <c r="D110" s="15"/>
      <c r="E110" s="42"/>
      <c r="F110" s="15"/>
      <c r="G110" s="16"/>
      <c r="H110" s="17"/>
      <c r="I110" s="17"/>
      <c r="J110" s="17"/>
      <c r="K110" s="17"/>
      <c r="L110" s="18"/>
      <c r="M110" s="20">
        <f t="shared" ref="M110" si="7">SUM(H99:H110)</f>
        <v>100</v>
      </c>
    </row>
    <row r="111" spans="1:13" ht="18" customHeight="1" x14ac:dyDescent="0.4">
      <c r="A111" s="4">
        <v>28</v>
      </c>
      <c r="B111" s="5" t="s">
        <v>116</v>
      </c>
      <c r="C111" s="5">
        <v>1</v>
      </c>
      <c r="D111" s="5" t="s">
        <v>469</v>
      </c>
      <c r="E111" s="53"/>
      <c r="F111" s="5" t="s">
        <v>26</v>
      </c>
      <c r="G111" s="6" t="s">
        <v>470</v>
      </c>
      <c r="H111" s="7">
        <v>63</v>
      </c>
      <c r="I111" s="7" t="s">
        <v>28</v>
      </c>
      <c r="J111" s="7" t="s">
        <v>454</v>
      </c>
      <c r="K111" s="7"/>
      <c r="L111" s="8" t="s">
        <v>506</v>
      </c>
    </row>
    <row r="112" spans="1:13" ht="18" customHeight="1" x14ac:dyDescent="0.4">
      <c r="A112" s="9">
        <v>28</v>
      </c>
      <c r="B112" s="10" t="s">
        <v>116</v>
      </c>
      <c r="C112" s="10">
        <v>2</v>
      </c>
      <c r="D112" s="10" t="s">
        <v>471</v>
      </c>
      <c r="E112" s="44"/>
      <c r="F112" s="10" t="s">
        <v>26</v>
      </c>
      <c r="G112" s="11" t="s">
        <v>472</v>
      </c>
      <c r="H112" s="12">
        <v>10</v>
      </c>
      <c r="I112" s="12"/>
      <c r="J112" s="12" t="s">
        <v>454</v>
      </c>
      <c r="K112" s="12"/>
      <c r="L112" s="13"/>
    </row>
    <row r="113" spans="1:13" ht="18" customHeight="1" x14ac:dyDescent="0.4">
      <c r="A113" s="9">
        <v>28</v>
      </c>
      <c r="B113" s="10" t="s">
        <v>116</v>
      </c>
      <c r="C113" s="10">
        <v>3</v>
      </c>
      <c r="D113" s="10" t="s">
        <v>473</v>
      </c>
      <c r="E113" s="44"/>
      <c r="F113" s="10" t="s">
        <v>26</v>
      </c>
      <c r="G113" s="11" t="s">
        <v>474</v>
      </c>
      <c r="H113" s="12">
        <v>7</v>
      </c>
      <c r="I113" s="12"/>
      <c r="J113" s="12" t="s">
        <v>256</v>
      </c>
      <c r="K113" s="12"/>
      <c r="L113" s="13"/>
    </row>
    <row r="114" spans="1:13" ht="18" customHeight="1" x14ac:dyDescent="0.4">
      <c r="A114" s="9">
        <v>28</v>
      </c>
      <c r="B114" s="10" t="s">
        <v>116</v>
      </c>
      <c r="C114" s="10">
        <v>4</v>
      </c>
      <c r="D114" s="10" t="s">
        <v>475</v>
      </c>
      <c r="E114" s="44"/>
      <c r="F114" s="10" t="s">
        <v>26</v>
      </c>
      <c r="G114" s="11" t="s">
        <v>476</v>
      </c>
      <c r="H114" s="12">
        <v>10</v>
      </c>
      <c r="I114" s="12"/>
      <c r="J114" s="12" t="s">
        <v>256</v>
      </c>
      <c r="K114" s="12"/>
      <c r="L114" s="13"/>
    </row>
    <row r="115" spans="1:13" ht="18" customHeight="1" x14ac:dyDescent="0.4">
      <c r="A115" s="9"/>
      <c r="B115" s="10"/>
      <c r="C115" s="10"/>
      <c r="D115" s="10"/>
      <c r="E115" s="44"/>
      <c r="F115" s="10"/>
      <c r="G115" s="11"/>
      <c r="H115" s="12"/>
      <c r="I115" s="12"/>
      <c r="J115" s="12"/>
      <c r="K115" s="12"/>
      <c r="L115" s="13"/>
    </row>
    <row r="116" spans="1:13" ht="18" customHeight="1" x14ac:dyDescent="0.4">
      <c r="A116" s="9"/>
      <c r="B116" s="10"/>
      <c r="C116" s="10"/>
      <c r="D116" s="10"/>
      <c r="E116" s="44"/>
      <c r="F116" s="10"/>
      <c r="G116" s="11"/>
      <c r="H116" s="12"/>
      <c r="I116" s="12"/>
      <c r="J116" s="12"/>
      <c r="K116" s="12"/>
      <c r="L116" s="13"/>
    </row>
    <row r="117" spans="1:13" ht="18" customHeight="1" x14ac:dyDescent="0.4">
      <c r="A117" s="9"/>
      <c r="B117" s="10"/>
      <c r="C117" s="10"/>
      <c r="D117" s="10"/>
      <c r="E117" s="44"/>
      <c r="F117" s="10"/>
      <c r="G117" s="11"/>
      <c r="H117" s="12"/>
      <c r="I117" s="12"/>
      <c r="J117" s="12"/>
      <c r="K117" s="12"/>
      <c r="L117" s="13"/>
    </row>
    <row r="118" spans="1:13" ht="18" customHeight="1" x14ac:dyDescent="0.4">
      <c r="A118" s="9"/>
      <c r="B118" s="10"/>
      <c r="C118" s="10"/>
      <c r="D118" s="10"/>
      <c r="E118" s="44"/>
      <c r="F118" s="10"/>
      <c r="G118" s="11"/>
      <c r="H118" s="12"/>
      <c r="I118" s="12"/>
      <c r="J118" s="12"/>
      <c r="K118" s="12"/>
      <c r="L118" s="13"/>
    </row>
    <row r="119" spans="1:13" ht="18" customHeight="1" x14ac:dyDescent="0.4">
      <c r="A119" s="9"/>
      <c r="B119" s="10"/>
      <c r="C119" s="10"/>
      <c r="D119" s="10"/>
      <c r="E119" s="44"/>
      <c r="F119" s="10"/>
      <c r="G119" s="11"/>
      <c r="H119" s="12"/>
      <c r="I119" s="12"/>
      <c r="J119" s="12"/>
      <c r="K119" s="12"/>
      <c r="L119" s="13"/>
    </row>
    <row r="120" spans="1:13" ht="18" customHeight="1" x14ac:dyDescent="0.4">
      <c r="A120" s="9"/>
      <c r="B120" s="10"/>
      <c r="C120" s="10"/>
      <c r="D120" s="10"/>
      <c r="E120" s="44"/>
      <c r="F120" s="10"/>
      <c r="G120" s="11"/>
      <c r="H120" s="12"/>
      <c r="I120" s="12"/>
      <c r="J120" s="12"/>
      <c r="K120" s="12"/>
      <c r="L120" s="13"/>
    </row>
    <row r="121" spans="1:13" ht="18" customHeight="1" x14ac:dyDescent="0.4">
      <c r="A121" s="9"/>
      <c r="B121" s="10"/>
      <c r="C121" s="10"/>
      <c r="D121" s="10"/>
      <c r="E121" s="44"/>
      <c r="F121" s="10"/>
      <c r="G121" s="11"/>
      <c r="H121" s="12"/>
      <c r="I121" s="12"/>
      <c r="J121" s="12"/>
      <c r="K121" s="12"/>
      <c r="L121" s="13"/>
    </row>
    <row r="122" spans="1:13" ht="18" customHeight="1" x14ac:dyDescent="0.4">
      <c r="A122" s="14"/>
      <c r="B122" s="15"/>
      <c r="C122" s="15"/>
      <c r="D122" s="15"/>
      <c r="E122" s="42"/>
      <c r="F122" s="15"/>
      <c r="G122" s="16"/>
      <c r="H122" s="17"/>
      <c r="I122" s="17"/>
      <c r="J122" s="17"/>
      <c r="K122" s="17"/>
      <c r="L122" s="18"/>
      <c r="M122" s="20">
        <f t="shared" ref="M122" si="8">SUM(H111:H122)</f>
        <v>90</v>
      </c>
    </row>
    <row r="123" spans="1:13" ht="18" customHeight="1" x14ac:dyDescent="0.4">
      <c r="A123" s="4">
        <v>31</v>
      </c>
      <c r="B123" s="5" t="s">
        <v>117</v>
      </c>
      <c r="C123" s="5">
        <v>1</v>
      </c>
      <c r="D123" s="5" t="s">
        <v>30</v>
      </c>
      <c r="E123" s="53"/>
      <c r="F123" s="5" t="s">
        <v>31</v>
      </c>
      <c r="G123" s="6" t="s">
        <v>108</v>
      </c>
      <c r="H123" s="7">
        <v>8</v>
      </c>
      <c r="I123" s="7" t="s">
        <v>28</v>
      </c>
      <c r="J123" s="7" t="s">
        <v>452</v>
      </c>
      <c r="K123" s="7"/>
      <c r="L123" s="8"/>
    </row>
    <row r="124" spans="1:13" ht="18" customHeight="1" x14ac:dyDescent="0.4">
      <c r="A124" s="9">
        <v>31</v>
      </c>
      <c r="B124" s="10" t="s">
        <v>107</v>
      </c>
      <c r="C124" s="10">
        <v>2</v>
      </c>
      <c r="D124" s="10" t="s">
        <v>30</v>
      </c>
      <c r="E124" s="44"/>
      <c r="F124" s="10" t="s">
        <v>31</v>
      </c>
      <c r="G124" s="11" t="s">
        <v>109</v>
      </c>
      <c r="H124" s="12">
        <v>5</v>
      </c>
      <c r="I124" s="12" t="s">
        <v>36</v>
      </c>
      <c r="J124" s="12" t="s">
        <v>452</v>
      </c>
      <c r="K124" s="12"/>
      <c r="L124" s="13"/>
    </row>
    <row r="125" spans="1:13" ht="18" customHeight="1" x14ac:dyDescent="0.4">
      <c r="A125" s="9"/>
      <c r="B125" s="10"/>
      <c r="C125" s="10"/>
      <c r="D125" s="10"/>
      <c r="E125" s="44"/>
      <c r="F125" s="10"/>
      <c r="G125" s="11"/>
      <c r="H125" s="12"/>
      <c r="I125" s="12"/>
      <c r="J125" s="12"/>
      <c r="K125" s="12"/>
      <c r="L125" s="13"/>
    </row>
    <row r="126" spans="1:13" ht="18" customHeight="1" x14ac:dyDescent="0.4">
      <c r="A126" s="9"/>
      <c r="B126" s="10"/>
      <c r="C126" s="10"/>
      <c r="D126" s="10"/>
      <c r="E126" s="44"/>
      <c r="F126" s="10"/>
      <c r="G126" s="11"/>
      <c r="H126" s="12"/>
      <c r="I126" s="12"/>
      <c r="J126" s="12"/>
      <c r="K126" s="12"/>
      <c r="L126" s="13"/>
    </row>
    <row r="127" spans="1:13" ht="18" customHeight="1" x14ac:dyDescent="0.4">
      <c r="A127" s="9"/>
      <c r="B127" s="10"/>
      <c r="C127" s="10"/>
      <c r="D127" s="10"/>
      <c r="E127" s="44"/>
      <c r="F127" s="10"/>
      <c r="G127" s="11"/>
      <c r="H127" s="12"/>
      <c r="I127" s="12"/>
      <c r="J127" s="12"/>
      <c r="K127" s="12"/>
      <c r="L127" s="13"/>
    </row>
    <row r="128" spans="1:13" ht="18" customHeight="1" x14ac:dyDescent="0.4">
      <c r="A128" s="9"/>
      <c r="B128" s="10"/>
      <c r="C128" s="10"/>
      <c r="D128" s="10"/>
      <c r="E128" s="44"/>
      <c r="F128" s="10"/>
      <c r="G128" s="11"/>
      <c r="H128" s="12"/>
      <c r="I128" s="12"/>
      <c r="J128" s="12"/>
      <c r="K128" s="12"/>
      <c r="L128" s="13"/>
    </row>
    <row r="129" spans="1:13" ht="18" customHeight="1" x14ac:dyDescent="0.4">
      <c r="A129" s="9"/>
      <c r="B129" s="10"/>
      <c r="C129" s="10"/>
      <c r="D129" s="10"/>
      <c r="E129" s="44"/>
      <c r="F129" s="10"/>
      <c r="G129" s="11"/>
      <c r="H129" s="12"/>
      <c r="I129" s="12"/>
      <c r="J129" s="12"/>
      <c r="K129" s="12"/>
      <c r="L129" s="13"/>
    </row>
    <row r="130" spans="1:13" ht="18" customHeight="1" x14ac:dyDescent="0.4">
      <c r="A130" s="9"/>
      <c r="B130" s="10"/>
      <c r="C130" s="10"/>
      <c r="D130" s="10"/>
      <c r="E130" s="44"/>
      <c r="F130" s="10"/>
      <c r="G130" s="11"/>
      <c r="H130" s="12"/>
      <c r="I130" s="12"/>
      <c r="J130" s="12"/>
      <c r="K130" s="12"/>
      <c r="L130" s="13"/>
    </row>
    <row r="131" spans="1:13" ht="18" customHeight="1" x14ac:dyDescent="0.4">
      <c r="A131" s="9"/>
      <c r="B131" s="10"/>
      <c r="C131" s="10"/>
      <c r="D131" s="10"/>
      <c r="E131" s="44"/>
      <c r="F131" s="10"/>
      <c r="G131" s="11"/>
      <c r="H131" s="12"/>
      <c r="I131" s="12"/>
      <c r="J131" s="12"/>
      <c r="K131" s="12"/>
      <c r="L131" s="13"/>
    </row>
    <row r="132" spans="1:13" ht="18" customHeight="1" x14ac:dyDescent="0.4">
      <c r="A132" s="9"/>
      <c r="B132" s="10"/>
      <c r="C132" s="10"/>
      <c r="D132" s="10"/>
      <c r="E132" s="44"/>
      <c r="F132" s="10"/>
      <c r="G132" s="11"/>
      <c r="H132" s="12"/>
      <c r="I132" s="12"/>
      <c r="J132" s="12"/>
      <c r="K132" s="12"/>
      <c r="L132" s="13"/>
    </row>
    <row r="133" spans="1:13" ht="18" customHeight="1" x14ac:dyDescent="0.4">
      <c r="A133" s="9"/>
      <c r="B133" s="10"/>
      <c r="C133" s="10"/>
      <c r="D133" s="10"/>
      <c r="E133" s="44"/>
      <c r="F133" s="10"/>
      <c r="G133" s="11"/>
      <c r="H133" s="12"/>
      <c r="I133" s="12"/>
      <c r="J133" s="12"/>
      <c r="K133" s="12"/>
      <c r="L133" s="13"/>
    </row>
    <row r="134" spans="1:13" ht="18" customHeight="1" x14ac:dyDescent="0.4">
      <c r="A134" s="14"/>
      <c r="B134" s="15"/>
      <c r="C134" s="15"/>
      <c r="D134" s="15"/>
      <c r="E134" s="42"/>
      <c r="F134" s="15"/>
      <c r="G134" s="16"/>
      <c r="H134" s="17"/>
      <c r="I134" s="17"/>
      <c r="J134" s="17"/>
      <c r="K134" s="17"/>
      <c r="L134" s="18"/>
      <c r="M134" s="20">
        <f t="shared" ref="M134" si="9">SUM(H123:H134)</f>
        <v>13</v>
      </c>
    </row>
    <row r="135" spans="1:13" ht="18" customHeight="1" x14ac:dyDescent="0.4">
      <c r="A135" s="4">
        <v>44</v>
      </c>
      <c r="B135" s="5" t="s">
        <v>173</v>
      </c>
      <c r="C135" s="5">
        <v>1</v>
      </c>
      <c r="D135" s="5" t="s">
        <v>174</v>
      </c>
      <c r="E135" s="53"/>
      <c r="F135" s="5" t="s">
        <v>169</v>
      </c>
      <c r="G135" s="6" t="s">
        <v>266</v>
      </c>
      <c r="H135" s="7">
        <v>25</v>
      </c>
      <c r="I135" s="7" t="s">
        <v>28</v>
      </c>
      <c r="J135" s="7" t="s">
        <v>245</v>
      </c>
      <c r="K135" s="7"/>
      <c r="L135" s="8"/>
    </row>
    <row r="136" spans="1:13" ht="18" customHeight="1" x14ac:dyDescent="0.4">
      <c r="A136" s="9">
        <v>44</v>
      </c>
      <c r="B136" s="10" t="s">
        <v>173</v>
      </c>
      <c r="C136" s="10">
        <v>2</v>
      </c>
      <c r="D136" s="10" t="s">
        <v>175</v>
      </c>
      <c r="E136" s="44"/>
      <c r="F136" s="10" t="s">
        <v>169</v>
      </c>
      <c r="G136" s="11" t="s">
        <v>267</v>
      </c>
      <c r="H136" s="12">
        <v>15</v>
      </c>
      <c r="I136" s="12" t="s">
        <v>28</v>
      </c>
      <c r="J136" s="12" t="s">
        <v>245</v>
      </c>
      <c r="K136" s="12"/>
      <c r="L136" s="13"/>
    </row>
    <row r="137" spans="1:13" ht="18" customHeight="1" x14ac:dyDescent="0.4">
      <c r="A137" s="9">
        <v>45</v>
      </c>
      <c r="B137" s="10" t="s">
        <v>173</v>
      </c>
      <c r="C137" s="10">
        <v>3</v>
      </c>
      <c r="D137" s="10" t="s">
        <v>507</v>
      </c>
      <c r="E137" s="44"/>
      <c r="F137" s="10" t="s">
        <v>169</v>
      </c>
      <c r="G137" s="11" t="s">
        <v>508</v>
      </c>
      <c r="H137" s="12">
        <v>15</v>
      </c>
      <c r="I137" s="12" t="s">
        <v>28</v>
      </c>
      <c r="J137" s="12" t="s">
        <v>256</v>
      </c>
      <c r="K137" s="12"/>
      <c r="L137" s="13"/>
    </row>
    <row r="138" spans="1:13" ht="18" customHeight="1" x14ac:dyDescent="0.4">
      <c r="A138" s="9"/>
      <c r="B138" s="10"/>
      <c r="C138" s="10"/>
      <c r="D138" s="10"/>
      <c r="E138" s="44"/>
      <c r="F138" s="10"/>
      <c r="G138" s="11"/>
      <c r="H138" s="12"/>
      <c r="I138" s="12"/>
      <c r="J138" s="12"/>
      <c r="K138" s="12"/>
      <c r="L138" s="13"/>
    </row>
    <row r="139" spans="1:13" ht="18" customHeight="1" x14ac:dyDescent="0.4">
      <c r="A139" s="9"/>
      <c r="B139" s="10"/>
      <c r="C139" s="10"/>
      <c r="D139" s="10"/>
      <c r="E139" s="44"/>
      <c r="F139" s="10"/>
      <c r="G139" s="11"/>
      <c r="H139" s="12"/>
      <c r="I139" s="12"/>
      <c r="J139" s="12"/>
      <c r="K139" s="12"/>
      <c r="L139" s="13"/>
    </row>
    <row r="140" spans="1:13" ht="18" customHeight="1" x14ac:dyDescent="0.4">
      <c r="A140" s="9"/>
      <c r="B140" s="10"/>
      <c r="C140" s="10"/>
      <c r="D140" s="10"/>
      <c r="E140" s="44"/>
      <c r="F140" s="10"/>
      <c r="G140" s="11"/>
      <c r="H140" s="12"/>
      <c r="I140" s="12"/>
      <c r="J140" s="12"/>
      <c r="K140" s="12"/>
      <c r="L140" s="13"/>
    </row>
    <row r="141" spans="1:13" ht="18" customHeight="1" x14ac:dyDescent="0.4">
      <c r="A141" s="9"/>
      <c r="B141" s="10"/>
      <c r="C141" s="10"/>
      <c r="D141" s="10"/>
      <c r="E141" s="44"/>
      <c r="F141" s="10"/>
      <c r="G141" s="11"/>
      <c r="H141" s="12"/>
      <c r="I141" s="12"/>
      <c r="J141" s="12"/>
      <c r="K141" s="12"/>
      <c r="L141" s="13"/>
    </row>
    <row r="142" spans="1:13" ht="18" customHeight="1" x14ac:dyDescent="0.4">
      <c r="A142" s="9"/>
      <c r="B142" s="10"/>
      <c r="C142" s="10"/>
      <c r="D142" s="10"/>
      <c r="E142" s="44"/>
      <c r="F142" s="10"/>
      <c r="G142" s="11"/>
      <c r="H142" s="12"/>
      <c r="I142" s="12"/>
      <c r="J142" s="12"/>
      <c r="K142" s="12"/>
      <c r="L142" s="13"/>
    </row>
    <row r="143" spans="1:13" ht="18" customHeight="1" x14ac:dyDescent="0.4">
      <c r="A143" s="9"/>
      <c r="B143" s="10"/>
      <c r="C143" s="10"/>
      <c r="D143" s="10"/>
      <c r="E143" s="44"/>
      <c r="F143" s="10"/>
      <c r="G143" s="11"/>
      <c r="H143" s="12"/>
      <c r="I143" s="12"/>
      <c r="J143" s="12"/>
      <c r="K143" s="12"/>
      <c r="L143" s="13"/>
    </row>
    <row r="144" spans="1:13" ht="18" customHeight="1" x14ac:dyDescent="0.4">
      <c r="A144" s="9"/>
      <c r="B144" s="10"/>
      <c r="C144" s="10"/>
      <c r="D144" s="10"/>
      <c r="E144" s="44"/>
      <c r="F144" s="10"/>
      <c r="G144" s="11"/>
      <c r="H144" s="12"/>
      <c r="I144" s="12"/>
      <c r="J144" s="12"/>
      <c r="K144" s="12"/>
      <c r="L144" s="13"/>
    </row>
    <row r="145" spans="1:26" ht="18" customHeight="1" x14ac:dyDescent="0.4">
      <c r="A145" s="9"/>
      <c r="B145" s="10"/>
      <c r="C145" s="10"/>
      <c r="D145" s="10"/>
      <c r="E145" s="44"/>
      <c r="F145" s="10"/>
      <c r="G145" s="11"/>
      <c r="H145" s="12"/>
      <c r="I145" s="12"/>
      <c r="J145" s="12"/>
      <c r="K145" s="12"/>
      <c r="L145" s="13"/>
    </row>
    <row r="146" spans="1:26" ht="18" customHeight="1" x14ac:dyDescent="0.4">
      <c r="A146" s="14"/>
      <c r="B146" s="15"/>
      <c r="C146" s="15"/>
      <c r="D146" s="15"/>
      <c r="E146" s="42"/>
      <c r="F146" s="15"/>
      <c r="G146" s="16"/>
      <c r="H146" s="17"/>
      <c r="I146" s="17"/>
      <c r="J146" s="17"/>
      <c r="K146" s="17"/>
      <c r="L146" s="18"/>
      <c r="M146" s="20">
        <f t="shared" ref="M146" si="10">SUM(H135:H146)</f>
        <v>55</v>
      </c>
      <c r="Q146" s="132">
        <v>50</v>
      </c>
      <c r="R146" s="189" t="s">
        <v>588</v>
      </c>
      <c r="S146" s="190"/>
      <c r="T146" s="190"/>
      <c r="U146" s="190"/>
      <c r="V146" s="190"/>
      <c r="W146" s="190"/>
      <c r="X146" s="190"/>
      <c r="Y146" s="190"/>
      <c r="Z146" s="191"/>
    </row>
    <row r="147" spans="1:26" ht="18" customHeight="1" x14ac:dyDescent="0.4">
      <c r="A147" s="4">
        <v>50</v>
      </c>
      <c r="B147" s="5" t="s">
        <v>177</v>
      </c>
      <c r="C147" s="5">
        <v>1</v>
      </c>
      <c r="D147" s="5" t="s">
        <v>178</v>
      </c>
      <c r="E147" s="53">
        <v>1</v>
      </c>
      <c r="F147" s="5" t="s">
        <v>6</v>
      </c>
      <c r="G147" s="6" t="s">
        <v>268</v>
      </c>
      <c r="H147" s="7">
        <v>29.8</v>
      </c>
      <c r="I147" s="7" t="s">
        <v>28</v>
      </c>
      <c r="J147" s="7" t="s">
        <v>452</v>
      </c>
      <c r="K147" s="7"/>
      <c r="L147" s="8"/>
      <c r="Q147" s="19">
        <v>1</v>
      </c>
      <c r="R147" s="19" t="s">
        <v>178</v>
      </c>
      <c r="S147" s="19">
        <v>1</v>
      </c>
      <c r="T147" s="19" t="s">
        <v>6</v>
      </c>
      <c r="U147" s="19" t="s">
        <v>401</v>
      </c>
      <c r="V147" s="19">
        <v>3.7</v>
      </c>
      <c r="W147" s="19" t="s">
        <v>7</v>
      </c>
      <c r="X147" s="19" t="s">
        <v>252</v>
      </c>
      <c r="Y147" s="19" t="s">
        <v>269</v>
      </c>
      <c r="Z147" s="19" t="s">
        <v>209</v>
      </c>
    </row>
    <row r="148" spans="1:26" ht="18" customHeight="1" x14ac:dyDescent="0.4">
      <c r="A148" s="9">
        <v>50</v>
      </c>
      <c r="B148" s="10" t="s">
        <v>177</v>
      </c>
      <c r="C148" s="10">
        <v>2</v>
      </c>
      <c r="D148" s="5" t="s">
        <v>283</v>
      </c>
      <c r="E148" s="53">
        <v>2</v>
      </c>
      <c r="F148" s="10" t="s">
        <v>6</v>
      </c>
      <c r="G148" s="11" t="s">
        <v>270</v>
      </c>
      <c r="H148" s="12">
        <v>18.100000000000001</v>
      </c>
      <c r="I148" s="12" t="s">
        <v>28</v>
      </c>
      <c r="J148" s="12" t="s">
        <v>452</v>
      </c>
      <c r="K148" s="12"/>
      <c r="L148" s="13"/>
      <c r="Q148" s="10">
        <v>2</v>
      </c>
      <c r="R148" s="10" t="s">
        <v>178</v>
      </c>
      <c r="S148" s="10">
        <v>1</v>
      </c>
      <c r="T148" s="10" t="s">
        <v>6</v>
      </c>
      <c r="U148" s="10" t="s">
        <v>402</v>
      </c>
      <c r="V148" s="10">
        <v>2</v>
      </c>
      <c r="W148" s="10" t="s">
        <v>7</v>
      </c>
      <c r="X148" s="10" t="s">
        <v>256</v>
      </c>
      <c r="Y148" s="10" t="s">
        <v>271</v>
      </c>
      <c r="Z148" s="10" t="s">
        <v>272</v>
      </c>
    </row>
    <row r="149" spans="1:26" ht="18" customHeight="1" x14ac:dyDescent="0.4">
      <c r="A149" s="9"/>
      <c r="B149" s="10"/>
      <c r="C149" s="5"/>
      <c r="D149" s="5"/>
      <c r="E149" s="53"/>
      <c r="F149" s="10"/>
      <c r="G149" s="11"/>
      <c r="H149" s="12"/>
      <c r="I149" s="12"/>
      <c r="J149" s="12"/>
      <c r="K149" s="12"/>
      <c r="L149" s="13"/>
      <c r="Q149" s="10">
        <v>3</v>
      </c>
      <c r="R149" s="10" t="s">
        <v>178</v>
      </c>
      <c r="S149" s="10">
        <v>1</v>
      </c>
      <c r="T149" s="10" t="s">
        <v>6</v>
      </c>
      <c r="U149" s="10" t="s">
        <v>403</v>
      </c>
      <c r="V149" s="10">
        <v>3</v>
      </c>
      <c r="W149" s="10" t="s">
        <v>7</v>
      </c>
      <c r="X149" s="10" t="s">
        <v>256</v>
      </c>
      <c r="Y149" s="10" t="s">
        <v>273</v>
      </c>
      <c r="Z149" s="10" t="s">
        <v>274</v>
      </c>
    </row>
    <row r="150" spans="1:26" ht="18" customHeight="1" x14ac:dyDescent="0.4">
      <c r="A150" s="9"/>
      <c r="B150" s="10"/>
      <c r="C150" s="10"/>
      <c r="D150" s="5"/>
      <c r="E150" s="53"/>
      <c r="F150" s="10"/>
      <c r="G150" s="11"/>
      <c r="H150" s="12"/>
      <c r="I150" s="12"/>
      <c r="J150" s="12"/>
      <c r="K150" s="12"/>
      <c r="L150" s="13"/>
      <c r="Q150" s="10">
        <v>4</v>
      </c>
      <c r="R150" s="10" t="s">
        <v>178</v>
      </c>
      <c r="S150" s="10">
        <v>1</v>
      </c>
      <c r="T150" s="10" t="s">
        <v>6</v>
      </c>
      <c r="U150" s="10" t="s">
        <v>404</v>
      </c>
      <c r="V150" s="10">
        <v>1.8</v>
      </c>
      <c r="W150" s="10" t="s">
        <v>7</v>
      </c>
      <c r="X150" s="10" t="s">
        <v>256</v>
      </c>
      <c r="Y150" s="10" t="s">
        <v>271</v>
      </c>
      <c r="Z150" s="10" t="s">
        <v>275</v>
      </c>
    </row>
    <row r="151" spans="1:26" ht="18" customHeight="1" x14ac:dyDescent="0.4">
      <c r="A151" s="9"/>
      <c r="B151" s="10"/>
      <c r="C151" s="5"/>
      <c r="D151" s="5"/>
      <c r="E151" s="53"/>
      <c r="F151" s="10"/>
      <c r="G151" s="11"/>
      <c r="H151" s="12"/>
      <c r="I151" s="12"/>
      <c r="J151" s="12"/>
      <c r="K151" s="12"/>
      <c r="L151" s="13"/>
      <c r="Q151" s="10">
        <v>5</v>
      </c>
      <c r="R151" s="10" t="s">
        <v>178</v>
      </c>
      <c r="S151" s="10">
        <v>1</v>
      </c>
      <c r="T151" s="10" t="s">
        <v>6</v>
      </c>
      <c r="U151" s="10" t="s">
        <v>405</v>
      </c>
      <c r="V151" s="10">
        <v>2</v>
      </c>
      <c r="W151" s="10" t="s">
        <v>7</v>
      </c>
      <c r="X151" s="10" t="s">
        <v>252</v>
      </c>
      <c r="Y151" s="10" t="s">
        <v>276</v>
      </c>
      <c r="Z151" s="10" t="s">
        <v>197</v>
      </c>
    </row>
    <row r="152" spans="1:26" ht="18" customHeight="1" x14ac:dyDescent="0.4">
      <c r="A152" s="9"/>
      <c r="B152" s="10"/>
      <c r="C152" s="10"/>
      <c r="D152" s="5"/>
      <c r="E152" s="53"/>
      <c r="F152" s="10"/>
      <c r="G152" s="11"/>
      <c r="H152" s="12"/>
      <c r="I152" s="12"/>
      <c r="J152" s="12"/>
      <c r="K152" s="12"/>
      <c r="L152" s="13"/>
      <c r="Q152" s="10">
        <v>6</v>
      </c>
      <c r="R152" s="10" t="s">
        <v>178</v>
      </c>
      <c r="S152" s="10">
        <v>1</v>
      </c>
      <c r="T152" s="10" t="s">
        <v>6</v>
      </c>
      <c r="U152" s="10" t="s">
        <v>406</v>
      </c>
      <c r="V152" s="10">
        <v>4.5999999999999996</v>
      </c>
      <c r="W152" s="10" t="s">
        <v>7</v>
      </c>
      <c r="X152" s="10" t="s">
        <v>252</v>
      </c>
      <c r="Y152" s="10" t="s">
        <v>277</v>
      </c>
      <c r="Z152" s="10" t="s">
        <v>278</v>
      </c>
    </row>
    <row r="153" spans="1:26" ht="18" customHeight="1" x14ac:dyDescent="0.4">
      <c r="A153" s="9"/>
      <c r="B153" s="10"/>
      <c r="C153" s="5"/>
      <c r="D153" s="5"/>
      <c r="E153" s="53"/>
      <c r="F153" s="10"/>
      <c r="G153" s="11"/>
      <c r="H153" s="12"/>
      <c r="I153" s="12"/>
      <c r="J153" s="12"/>
      <c r="K153" s="12"/>
      <c r="L153" s="13"/>
      <c r="Q153" s="10">
        <v>7</v>
      </c>
      <c r="R153" s="10" t="s">
        <v>178</v>
      </c>
      <c r="S153" s="10">
        <v>1</v>
      </c>
      <c r="T153" s="10" t="s">
        <v>6</v>
      </c>
      <c r="U153" s="10" t="s">
        <v>407</v>
      </c>
      <c r="V153" s="10">
        <v>1.4</v>
      </c>
      <c r="W153" s="10" t="s">
        <v>7</v>
      </c>
      <c r="X153" s="10" t="s">
        <v>252</v>
      </c>
      <c r="Y153" s="10" t="s">
        <v>276</v>
      </c>
      <c r="Z153" s="10" t="s">
        <v>279</v>
      </c>
    </row>
    <row r="154" spans="1:26" ht="18" customHeight="1" x14ac:dyDescent="0.4">
      <c r="A154" s="9"/>
      <c r="B154" s="10"/>
      <c r="C154" s="10"/>
      <c r="D154" s="5"/>
      <c r="E154" s="53"/>
      <c r="F154" s="10"/>
      <c r="G154" s="11"/>
      <c r="H154" s="12"/>
      <c r="I154" s="12"/>
      <c r="J154" s="12"/>
      <c r="K154" s="12"/>
      <c r="L154" s="13"/>
      <c r="Q154" s="10">
        <v>8</v>
      </c>
      <c r="R154" s="10" t="s">
        <v>178</v>
      </c>
      <c r="S154" s="10">
        <v>1</v>
      </c>
      <c r="T154" s="10" t="s">
        <v>6</v>
      </c>
      <c r="U154" s="10" t="s">
        <v>408</v>
      </c>
      <c r="V154" s="10">
        <v>1.1000000000000001</v>
      </c>
      <c r="W154" s="10" t="s">
        <v>7</v>
      </c>
      <c r="X154" s="10" t="s">
        <v>252</v>
      </c>
      <c r="Y154" s="10" t="s">
        <v>269</v>
      </c>
      <c r="Z154" s="10" t="s">
        <v>280</v>
      </c>
    </row>
    <row r="155" spans="1:26" ht="18" customHeight="1" x14ac:dyDescent="0.4">
      <c r="A155" s="9"/>
      <c r="B155" s="10"/>
      <c r="C155" s="5"/>
      <c r="D155" s="5"/>
      <c r="E155" s="44"/>
      <c r="F155" s="10"/>
      <c r="G155" s="11"/>
      <c r="H155" s="12"/>
      <c r="I155" s="12"/>
      <c r="J155" s="12"/>
      <c r="K155" s="12"/>
      <c r="L155" s="13"/>
      <c r="Q155" s="10">
        <v>9</v>
      </c>
      <c r="R155" s="10" t="s">
        <v>178</v>
      </c>
      <c r="S155" s="10">
        <v>1</v>
      </c>
      <c r="T155" s="10" t="s">
        <v>6</v>
      </c>
      <c r="U155" s="10" t="s">
        <v>409</v>
      </c>
      <c r="V155" s="10">
        <v>3.2</v>
      </c>
      <c r="W155" s="10" t="s">
        <v>7</v>
      </c>
      <c r="X155" s="10" t="s">
        <v>252</v>
      </c>
      <c r="Y155" s="10" t="s">
        <v>269</v>
      </c>
      <c r="Z155" s="10" t="s">
        <v>280</v>
      </c>
    </row>
    <row r="156" spans="1:26" ht="18" customHeight="1" x14ac:dyDescent="0.4">
      <c r="A156" s="9"/>
      <c r="B156" s="10"/>
      <c r="C156" s="10"/>
      <c r="D156" s="5"/>
      <c r="E156" s="44"/>
      <c r="F156" s="10"/>
      <c r="G156" s="11"/>
      <c r="H156" s="12"/>
      <c r="I156" s="12"/>
      <c r="J156" s="12"/>
      <c r="K156" s="12"/>
      <c r="L156" s="13"/>
      <c r="Q156" s="10">
        <v>10</v>
      </c>
      <c r="R156" s="10" t="s">
        <v>178</v>
      </c>
      <c r="S156" s="10">
        <v>1</v>
      </c>
      <c r="T156" s="10" t="s">
        <v>6</v>
      </c>
      <c r="U156" s="10" t="s">
        <v>410</v>
      </c>
      <c r="V156" s="10">
        <v>3.1</v>
      </c>
      <c r="W156" s="10" t="s">
        <v>7</v>
      </c>
      <c r="X156" s="10" t="s">
        <v>252</v>
      </c>
      <c r="Y156" s="10" t="s">
        <v>276</v>
      </c>
      <c r="Z156" s="10" t="s">
        <v>281</v>
      </c>
    </row>
    <row r="157" spans="1:26" ht="18" customHeight="1" x14ac:dyDescent="0.4">
      <c r="A157" s="9"/>
      <c r="B157" s="10"/>
      <c r="C157" s="10"/>
      <c r="D157" s="10"/>
      <c r="E157" s="44"/>
      <c r="F157" s="10"/>
      <c r="G157" s="11"/>
      <c r="H157" s="12"/>
      <c r="I157" s="12"/>
      <c r="J157" s="12"/>
      <c r="K157" s="12"/>
      <c r="L157" s="13"/>
      <c r="Q157" s="10">
        <v>11</v>
      </c>
      <c r="R157" s="10" t="s">
        <v>178</v>
      </c>
      <c r="S157" s="10">
        <v>1</v>
      </c>
      <c r="T157" s="10" t="s">
        <v>6</v>
      </c>
      <c r="U157" s="10" t="s">
        <v>411</v>
      </c>
      <c r="V157" s="10">
        <v>3.9</v>
      </c>
      <c r="W157" s="10" t="s">
        <v>7</v>
      </c>
      <c r="X157" s="10" t="s">
        <v>252</v>
      </c>
      <c r="Y157" s="10" t="s">
        <v>271</v>
      </c>
      <c r="Z157" s="10" t="s">
        <v>282</v>
      </c>
    </row>
    <row r="158" spans="1:26" ht="18" customHeight="1" x14ac:dyDescent="0.4">
      <c r="A158" s="14"/>
      <c r="B158" s="15"/>
      <c r="C158" s="15"/>
      <c r="D158" s="15"/>
      <c r="E158" s="42"/>
      <c r="F158" s="15"/>
      <c r="G158" s="16"/>
      <c r="H158" s="17"/>
      <c r="I158" s="17"/>
      <c r="J158" s="17"/>
      <c r="K158" s="17"/>
      <c r="L158" s="18"/>
      <c r="M158" s="20">
        <f t="shared" ref="M158" si="11">SUM(H147:H158)</f>
        <v>47.900000000000006</v>
      </c>
      <c r="Q158" s="10">
        <v>12</v>
      </c>
      <c r="R158" s="10" t="s">
        <v>283</v>
      </c>
      <c r="S158" s="10">
        <v>2</v>
      </c>
      <c r="T158" s="10" t="s">
        <v>6</v>
      </c>
      <c r="U158" s="10" t="s">
        <v>412</v>
      </c>
      <c r="V158" s="10">
        <v>0.5</v>
      </c>
      <c r="W158" s="10" t="s">
        <v>7</v>
      </c>
      <c r="X158" s="10" t="s">
        <v>252</v>
      </c>
      <c r="Y158" s="10" t="s">
        <v>284</v>
      </c>
      <c r="Z158" s="10" t="s">
        <v>285</v>
      </c>
    </row>
    <row r="159" spans="1:26" ht="18" customHeight="1" x14ac:dyDescent="0.4">
      <c r="A159" s="4">
        <v>64</v>
      </c>
      <c r="B159" s="5" t="s">
        <v>179</v>
      </c>
      <c r="C159" s="5">
        <v>1</v>
      </c>
      <c r="D159" s="5" t="s">
        <v>180</v>
      </c>
      <c r="E159" s="53"/>
      <c r="F159" s="5" t="s">
        <v>287</v>
      </c>
      <c r="G159" s="6" t="s">
        <v>288</v>
      </c>
      <c r="H159" s="7">
        <v>15</v>
      </c>
      <c r="I159" s="7" t="s">
        <v>28</v>
      </c>
      <c r="J159" s="7" t="s">
        <v>256</v>
      </c>
      <c r="K159" s="7" t="s">
        <v>289</v>
      </c>
      <c r="L159" s="8"/>
      <c r="Q159" s="10">
        <v>13</v>
      </c>
      <c r="R159" s="10" t="s">
        <v>283</v>
      </c>
      <c r="S159" s="10">
        <v>2</v>
      </c>
      <c r="T159" s="10" t="s">
        <v>6</v>
      </c>
      <c r="U159" s="10" t="s">
        <v>413</v>
      </c>
      <c r="V159" s="10">
        <v>14.7</v>
      </c>
      <c r="W159" s="10" t="s">
        <v>7</v>
      </c>
      <c r="X159" s="10" t="s">
        <v>252</v>
      </c>
      <c r="Y159" s="10" t="s">
        <v>284</v>
      </c>
      <c r="Z159" s="10" t="s">
        <v>285</v>
      </c>
    </row>
    <row r="160" spans="1:26" ht="18" customHeight="1" x14ac:dyDescent="0.4">
      <c r="A160" s="9">
        <v>64</v>
      </c>
      <c r="B160" s="10" t="s">
        <v>179</v>
      </c>
      <c r="C160" s="10">
        <v>2</v>
      </c>
      <c r="D160" s="10" t="s">
        <v>170</v>
      </c>
      <c r="E160" s="44"/>
      <c r="F160" s="10" t="s">
        <v>181</v>
      </c>
      <c r="G160" s="11" t="s">
        <v>290</v>
      </c>
      <c r="H160" s="12">
        <v>15</v>
      </c>
      <c r="I160" s="12" t="s">
        <v>28</v>
      </c>
      <c r="J160" s="12" t="s">
        <v>252</v>
      </c>
      <c r="K160" s="12" t="s">
        <v>276</v>
      </c>
      <c r="L160" s="13"/>
      <c r="Q160" s="15">
        <v>14</v>
      </c>
      <c r="R160" s="15" t="s">
        <v>283</v>
      </c>
      <c r="S160" s="15">
        <v>2</v>
      </c>
      <c r="T160" s="15" t="s">
        <v>6</v>
      </c>
      <c r="U160" s="15" t="s">
        <v>414</v>
      </c>
      <c r="V160" s="15">
        <v>2.9</v>
      </c>
      <c r="W160" s="15" t="s">
        <v>7</v>
      </c>
      <c r="X160" s="15" t="s">
        <v>252</v>
      </c>
      <c r="Y160" s="15" t="s">
        <v>276</v>
      </c>
      <c r="Z160" s="15" t="s">
        <v>286</v>
      </c>
    </row>
    <row r="161" spans="1:13" ht="18" customHeight="1" x14ac:dyDescent="0.4">
      <c r="A161" s="9">
        <v>64</v>
      </c>
      <c r="B161" s="10" t="s">
        <v>179</v>
      </c>
      <c r="C161" s="10">
        <v>3</v>
      </c>
      <c r="D161" s="10" t="s">
        <v>182</v>
      </c>
      <c r="E161" s="44"/>
      <c r="F161" s="10" t="s">
        <v>181</v>
      </c>
      <c r="G161" s="11" t="s">
        <v>291</v>
      </c>
      <c r="H161" s="12">
        <v>10</v>
      </c>
      <c r="I161" s="12" t="s">
        <v>28</v>
      </c>
      <c r="J161" s="12" t="s">
        <v>252</v>
      </c>
      <c r="K161" s="12" t="s">
        <v>277</v>
      </c>
      <c r="L161" s="13"/>
    </row>
    <row r="162" spans="1:13" ht="18" customHeight="1" x14ac:dyDescent="0.4">
      <c r="A162" s="9">
        <v>64</v>
      </c>
      <c r="B162" s="10" t="s">
        <v>179</v>
      </c>
      <c r="C162" s="10">
        <v>4</v>
      </c>
      <c r="D162" s="10" t="s">
        <v>171</v>
      </c>
      <c r="E162" s="44"/>
      <c r="F162" s="10" t="s">
        <v>181</v>
      </c>
      <c r="G162" s="11" t="s">
        <v>292</v>
      </c>
      <c r="H162" s="12">
        <v>15</v>
      </c>
      <c r="I162" s="12" t="s">
        <v>28</v>
      </c>
      <c r="J162" s="12" t="s">
        <v>252</v>
      </c>
      <c r="K162" s="12" t="s">
        <v>271</v>
      </c>
      <c r="L162" s="13"/>
    </row>
    <row r="163" spans="1:13" ht="18" customHeight="1" x14ac:dyDescent="0.4">
      <c r="A163" s="9">
        <v>64</v>
      </c>
      <c r="B163" s="10" t="s">
        <v>179</v>
      </c>
      <c r="C163" s="10">
        <v>5</v>
      </c>
      <c r="D163" s="10" t="s">
        <v>176</v>
      </c>
      <c r="E163" s="44"/>
      <c r="F163" s="10" t="s">
        <v>293</v>
      </c>
      <c r="G163" s="52" t="s">
        <v>294</v>
      </c>
      <c r="H163" s="12">
        <v>50</v>
      </c>
      <c r="I163" s="12" t="s">
        <v>28</v>
      </c>
      <c r="J163" s="12" t="s">
        <v>252</v>
      </c>
      <c r="K163" s="12" t="s">
        <v>295</v>
      </c>
      <c r="L163" s="13" t="s">
        <v>296</v>
      </c>
    </row>
    <row r="164" spans="1:13" ht="18" customHeight="1" x14ac:dyDescent="0.4">
      <c r="A164" s="9">
        <v>64</v>
      </c>
      <c r="B164" s="10" t="s">
        <v>179</v>
      </c>
      <c r="C164" s="10">
        <v>6</v>
      </c>
      <c r="D164" s="10" t="s">
        <v>297</v>
      </c>
      <c r="E164" s="44"/>
      <c r="F164" s="10" t="s">
        <v>298</v>
      </c>
      <c r="G164" s="11" t="s">
        <v>299</v>
      </c>
      <c r="H164" s="12">
        <v>15</v>
      </c>
      <c r="I164" s="12" t="s">
        <v>28</v>
      </c>
      <c r="J164" s="12" t="s">
        <v>252</v>
      </c>
      <c r="K164" s="12" t="s">
        <v>269</v>
      </c>
      <c r="L164" s="13"/>
    </row>
    <row r="165" spans="1:13" ht="18" customHeight="1" x14ac:dyDescent="0.4">
      <c r="A165" s="9"/>
      <c r="B165" s="10"/>
      <c r="C165" s="10"/>
      <c r="D165" s="10"/>
      <c r="E165" s="44"/>
      <c r="F165" s="10"/>
      <c r="G165" s="11"/>
      <c r="H165" s="12"/>
      <c r="I165" s="12"/>
      <c r="J165" s="12"/>
      <c r="K165" s="12"/>
      <c r="L165" s="13"/>
    </row>
    <row r="166" spans="1:13" ht="18" customHeight="1" x14ac:dyDescent="0.4">
      <c r="A166" s="9"/>
      <c r="B166" s="10"/>
      <c r="C166" s="10"/>
      <c r="D166" s="10"/>
      <c r="E166" s="44"/>
      <c r="F166" s="10"/>
      <c r="G166" s="11"/>
      <c r="H166" s="12"/>
      <c r="I166" s="12"/>
      <c r="J166" s="12"/>
      <c r="K166" s="12"/>
      <c r="L166" s="13"/>
    </row>
    <row r="167" spans="1:13" ht="18" customHeight="1" x14ac:dyDescent="0.4">
      <c r="A167" s="9"/>
      <c r="B167" s="10"/>
      <c r="C167" s="10"/>
      <c r="D167" s="10"/>
      <c r="E167" s="44"/>
      <c r="F167" s="10"/>
      <c r="G167" s="11"/>
      <c r="H167" s="12"/>
      <c r="I167" s="12"/>
      <c r="J167" s="12"/>
      <c r="K167" s="12"/>
      <c r="L167" s="13"/>
    </row>
    <row r="168" spans="1:13" ht="18" customHeight="1" x14ac:dyDescent="0.4">
      <c r="A168" s="9"/>
      <c r="B168" s="10"/>
      <c r="C168" s="10"/>
      <c r="D168" s="10"/>
      <c r="E168" s="44"/>
      <c r="F168" s="10"/>
      <c r="G168" s="11"/>
      <c r="H168" s="12"/>
      <c r="I168" s="12"/>
      <c r="J168" s="12"/>
      <c r="K168" s="12"/>
      <c r="L168" s="13"/>
    </row>
    <row r="169" spans="1:13" ht="18" customHeight="1" x14ac:dyDescent="0.4">
      <c r="A169" s="9"/>
      <c r="B169" s="10"/>
      <c r="C169" s="10"/>
      <c r="D169" s="10"/>
      <c r="E169" s="44"/>
      <c r="F169" s="10"/>
      <c r="G169" s="11"/>
      <c r="H169" s="12"/>
      <c r="I169" s="12"/>
      <c r="J169" s="12"/>
      <c r="K169" s="12"/>
      <c r="L169" s="13"/>
    </row>
    <row r="170" spans="1:13" ht="18" customHeight="1" x14ac:dyDescent="0.4">
      <c r="A170" s="14"/>
      <c r="B170" s="15"/>
      <c r="C170" s="15"/>
      <c r="D170" s="15"/>
      <c r="E170" s="42"/>
      <c r="F170" s="15"/>
      <c r="G170" s="16"/>
      <c r="H170" s="17"/>
      <c r="I170" s="17"/>
      <c r="J170" s="17"/>
      <c r="K170" s="17"/>
      <c r="L170" s="18"/>
      <c r="M170" s="20">
        <f t="shared" ref="M170" si="12">SUM(H159:H170)</f>
        <v>120</v>
      </c>
    </row>
    <row r="171" spans="1:13" ht="18" customHeight="1" x14ac:dyDescent="0.4">
      <c r="A171" s="4">
        <v>66</v>
      </c>
      <c r="B171" s="5" t="s">
        <v>183</v>
      </c>
      <c r="C171" s="5">
        <v>1</v>
      </c>
      <c r="D171" s="5" t="s">
        <v>184</v>
      </c>
      <c r="E171" s="53"/>
      <c r="F171" s="5" t="s">
        <v>169</v>
      </c>
      <c r="G171" s="6" t="s">
        <v>300</v>
      </c>
      <c r="H171" s="7">
        <v>20</v>
      </c>
      <c r="I171" s="7" t="s">
        <v>28</v>
      </c>
      <c r="J171" s="7" t="s">
        <v>452</v>
      </c>
      <c r="K171" s="7"/>
      <c r="L171" s="8"/>
    </row>
    <row r="172" spans="1:13" ht="18" customHeight="1" x14ac:dyDescent="0.4">
      <c r="A172" s="9">
        <v>66</v>
      </c>
      <c r="B172" s="10" t="s">
        <v>183</v>
      </c>
      <c r="C172" s="10">
        <v>2</v>
      </c>
      <c r="D172" s="10" t="s">
        <v>185</v>
      </c>
      <c r="E172" s="44"/>
      <c r="F172" s="10" t="s">
        <v>169</v>
      </c>
      <c r="G172" s="11" t="s">
        <v>301</v>
      </c>
      <c r="H172" s="12">
        <v>10</v>
      </c>
      <c r="I172" s="12" t="s">
        <v>28</v>
      </c>
      <c r="J172" s="12" t="s">
        <v>452</v>
      </c>
      <c r="K172" s="12"/>
      <c r="L172" s="13"/>
    </row>
    <row r="173" spans="1:13" ht="18" customHeight="1" x14ac:dyDescent="0.4">
      <c r="A173" s="9">
        <v>66</v>
      </c>
      <c r="B173" s="10" t="s">
        <v>183</v>
      </c>
      <c r="C173" s="10">
        <v>3</v>
      </c>
      <c r="D173" s="10" t="s">
        <v>186</v>
      </c>
      <c r="E173" s="44"/>
      <c r="F173" s="10" t="s">
        <v>169</v>
      </c>
      <c r="G173" s="11" t="s">
        <v>302</v>
      </c>
      <c r="H173" s="12">
        <v>10</v>
      </c>
      <c r="I173" s="12" t="s">
        <v>28</v>
      </c>
      <c r="J173" s="12" t="s">
        <v>452</v>
      </c>
      <c r="K173" s="12"/>
      <c r="L173" s="13"/>
    </row>
    <row r="174" spans="1:13" ht="18" customHeight="1" x14ac:dyDescent="0.4">
      <c r="A174" s="9">
        <v>66</v>
      </c>
      <c r="B174" s="10" t="s">
        <v>183</v>
      </c>
      <c r="C174" s="10">
        <v>4</v>
      </c>
      <c r="D174" s="10" t="s">
        <v>187</v>
      </c>
      <c r="E174" s="44"/>
      <c r="F174" s="10" t="s">
        <v>169</v>
      </c>
      <c r="G174" s="11" t="s">
        <v>303</v>
      </c>
      <c r="H174" s="12">
        <v>10</v>
      </c>
      <c r="I174" s="12" t="s">
        <v>28</v>
      </c>
      <c r="J174" s="12" t="s">
        <v>452</v>
      </c>
      <c r="K174" s="12"/>
      <c r="L174" s="13"/>
    </row>
    <row r="175" spans="1:13" ht="18" customHeight="1" x14ac:dyDescent="0.4">
      <c r="A175" s="9"/>
      <c r="B175" s="10"/>
      <c r="C175" s="10"/>
      <c r="D175" s="10"/>
      <c r="E175" s="44"/>
      <c r="F175" s="10"/>
      <c r="G175" s="11"/>
      <c r="H175" s="12"/>
      <c r="I175" s="12"/>
      <c r="J175" s="12"/>
      <c r="K175" s="12"/>
      <c r="L175" s="13"/>
    </row>
    <row r="176" spans="1:13" ht="18" customHeight="1" x14ac:dyDescent="0.4">
      <c r="A176" s="9"/>
      <c r="B176" s="10"/>
      <c r="C176" s="10"/>
      <c r="D176" s="10"/>
      <c r="E176" s="44"/>
      <c r="F176" s="10"/>
      <c r="G176" s="11"/>
      <c r="H176" s="12"/>
      <c r="I176" s="12"/>
      <c r="J176" s="12"/>
      <c r="K176" s="12"/>
      <c r="L176" s="13"/>
    </row>
    <row r="177" spans="1:13" ht="18" customHeight="1" x14ac:dyDescent="0.4">
      <c r="A177" s="9"/>
      <c r="B177" s="10"/>
      <c r="C177" s="10"/>
      <c r="D177" s="10"/>
      <c r="E177" s="44"/>
      <c r="F177" s="10"/>
      <c r="G177" s="11"/>
      <c r="H177" s="12"/>
      <c r="I177" s="12"/>
      <c r="J177" s="12"/>
      <c r="K177" s="12"/>
      <c r="L177" s="13"/>
    </row>
    <row r="178" spans="1:13" ht="18" customHeight="1" x14ac:dyDescent="0.4">
      <c r="A178" s="9"/>
      <c r="B178" s="10"/>
      <c r="C178" s="10"/>
      <c r="D178" s="10"/>
      <c r="E178" s="44"/>
      <c r="F178" s="10"/>
      <c r="G178" s="11"/>
      <c r="H178" s="12"/>
      <c r="I178" s="12"/>
      <c r="J178" s="12"/>
      <c r="K178" s="12"/>
      <c r="L178" s="13"/>
    </row>
    <row r="179" spans="1:13" ht="18" customHeight="1" x14ac:dyDescent="0.4">
      <c r="A179" s="9"/>
      <c r="B179" s="10"/>
      <c r="C179" s="10"/>
      <c r="D179" s="10"/>
      <c r="E179" s="44"/>
      <c r="F179" s="10"/>
      <c r="G179" s="11"/>
      <c r="H179" s="12"/>
      <c r="I179" s="12"/>
      <c r="J179" s="12"/>
      <c r="K179" s="12"/>
      <c r="L179" s="13"/>
    </row>
    <row r="180" spans="1:13" ht="18" customHeight="1" x14ac:dyDescent="0.4">
      <c r="A180" s="9"/>
      <c r="B180" s="10"/>
      <c r="C180" s="10"/>
      <c r="D180" s="10"/>
      <c r="E180" s="44"/>
      <c r="F180" s="10"/>
      <c r="G180" s="11"/>
      <c r="H180" s="12"/>
      <c r="I180" s="12"/>
      <c r="J180" s="12"/>
      <c r="K180" s="12"/>
      <c r="L180" s="13"/>
    </row>
    <row r="181" spans="1:13" ht="18" customHeight="1" x14ac:dyDescent="0.4">
      <c r="A181" s="9"/>
      <c r="B181" s="10"/>
      <c r="C181" s="10"/>
      <c r="D181" s="10"/>
      <c r="E181" s="44"/>
      <c r="F181" s="10"/>
      <c r="G181" s="11"/>
      <c r="H181" s="12"/>
      <c r="I181" s="12"/>
      <c r="J181" s="12"/>
      <c r="K181" s="12"/>
      <c r="L181" s="13"/>
    </row>
    <row r="182" spans="1:13" ht="18" customHeight="1" x14ac:dyDescent="0.4">
      <c r="A182" s="14"/>
      <c r="B182" s="15"/>
      <c r="C182" s="15"/>
      <c r="D182" s="15"/>
      <c r="E182" s="42"/>
      <c r="F182" s="15"/>
      <c r="G182" s="16"/>
      <c r="H182" s="17"/>
      <c r="I182" s="17"/>
      <c r="J182" s="17"/>
      <c r="K182" s="17"/>
      <c r="L182" s="18"/>
      <c r="M182" s="20">
        <f t="shared" ref="M182" si="13">SUM(H171:H182)</f>
        <v>50</v>
      </c>
    </row>
    <row r="183" spans="1:13" ht="18" customHeight="1" x14ac:dyDescent="0.4">
      <c r="A183" s="4">
        <v>73</v>
      </c>
      <c r="B183" s="5" t="s">
        <v>188</v>
      </c>
      <c r="C183" s="5">
        <v>1</v>
      </c>
      <c r="D183" s="5" t="s">
        <v>189</v>
      </c>
      <c r="E183" s="53"/>
      <c r="F183" s="5" t="s">
        <v>169</v>
      </c>
      <c r="G183" s="6" t="s">
        <v>304</v>
      </c>
      <c r="H183" s="7">
        <v>12</v>
      </c>
      <c r="I183" s="7" t="s">
        <v>28</v>
      </c>
      <c r="J183" s="7" t="s">
        <v>305</v>
      </c>
      <c r="K183" s="7"/>
      <c r="L183" s="8"/>
    </row>
    <row r="184" spans="1:13" ht="18" customHeight="1" x14ac:dyDescent="0.4">
      <c r="A184" s="9">
        <v>73</v>
      </c>
      <c r="B184" s="10" t="s">
        <v>188</v>
      </c>
      <c r="C184" s="10">
        <v>2</v>
      </c>
      <c r="D184" s="10" t="s">
        <v>190</v>
      </c>
      <c r="E184" s="44"/>
      <c r="F184" s="10" t="s">
        <v>169</v>
      </c>
      <c r="G184" s="11" t="s">
        <v>306</v>
      </c>
      <c r="H184" s="12">
        <v>10</v>
      </c>
      <c r="I184" s="12" t="s">
        <v>28</v>
      </c>
      <c r="J184" s="7" t="s">
        <v>305</v>
      </c>
      <c r="K184" s="12"/>
      <c r="L184" s="13"/>
    </row>
    <row r="185" spans="1:13" ht="18" customHeight="1" x14ac:dyDescent="0.4">
      <c r="A185" s="9">
        <v>73</v>
      </c>
      <c r="B185" s="10" t="s">
        <v>188</v>
      </c>
      <c r="C185" s="10">
        <v>3</v>
      </c>
      <c r="D185" s="10" t="s">
        <v>191</v>
      </c>
      <c r="E185" s="44"/>
      <c r="F185" s="10" t="s">
        <v>169</v>
      </c>
      <c r="G185" s="11" t="s">
        <v>307</v>
      </c>
      <c r="H185" s="12">
        <v>47</v>
      </c>
      <c r="I185" s="12" t="s">
        <v>28</v>
      </c>
      <c r="J185" s="7" t="s">
        <v>305</v>
      </c>
      <c r="K185" s="12"/>
      <c r="L185" s="13"/>
    </row>
    <row r="186" spans="1:13" ht="18" customHeight="1" x14ac:dyDescent="0.4">
      <c r="A186" s="9">
        <v>73</v>
      </c>
      <c r="B186" s="10" t="s">
        <v>188</v>
      </c>
      <c r="C186" s="10">
        <v>4</v>
      </c>
      <c r="D186" s="10" t="s">
        <v>192</v>
      </c>
      <c r="E186" s="44"/>
      <c r="F186" s="10" t="s">
        <v>169</v>
      </c>
      <c r="G186" s="11" t="s">
        <v>308</v>
      </c>
      <c r="H186" s="12">
        <v>10</v>
      </c>
      <c r="I186" s="12" t="s">
        <v>28</v>
      </c>
      <c r="J186" s="12" t="s">
        <v>256</v>
      </c>
      <c r="K186" s="12"/>
      <c r="L186" s="13"/>
    </row>
    <row r="187" spans="1:13" ht="18" customHeight="1" x14ac:dyDescent="0.4">
      <c r="A187" s="9">
        <v>73</v>
      </c>
      <c r="B187" s="10" t="s">
        <v>188</v>
      </c>
      <c r="C187" s="10">
        <v>5</v>
      </c>
      <c r="D187" s="10" t="s">
        <v>309</v>
      </c>
      <c r="E187" s="44"/>
      <c r="F187" s="10" t="s">
        <v>169</v>
      </c>
      <c r="G187" s="11" t="s">
        <v>310</v>
      </c>
      <c r="H187" s="12">
        <v>10</v>
      </c>
      <c r="I187" s="12" t="s">
        <v>311</v>
      </c>
      <c r="J187" s="7" t="s">
        <v>305</v>
      </c>
      <c r="K187" s="12" t="s">
        <v>312</v>
      </c>
      <c r="L187" s="13"/>
    </row>
    <row r="188" spans="1:13" ht="18" customHeight="1" x14ac:dyDescent="0.4">
      <c r="A188" s="9">
        <v>73</v>
      </c>
      <c r="B188" s="10" t="s">
        <v>188</v>
      </c>
      <c r="C188" s="10">
        <v>6</v>
      </c>
      <c r="D188" s="10" t="s">
        <v>313</v>
      </c>
      <c r="E188" s="44"/>
      <c r="F188" s="10" t="s">
        <v>169</v>
      </c>
      <c r="G188" s="11" t="s">
        <v>314</v>
      </c>
      <c r="H188" s="12">
        <v>16</v>
      </c>
      <c r="I188" s="12" t="s">
        <v>28</v>
      </c>
      <c r="J188" s="12" t="s">
        <v>256</v>
      </c>
      <c r="K188" s="12"/>
      <c r="L188" s="13"/>
    </row>
    <row r="189" spans="1:13" ht="18" customHeight="1" x14ac:dyDescent="0.4">
      <c r="A189" s="9">
        <v>73</v>
      </c>
      <c r="B189" s="10" t="s">
        <v>188</v>
      </c>
      <c r="C189" s="10">
        <v>7</v>
      </c>
      <c r="D189" s="10" t="s">
        <v>315</v>
      </c>
      <c r="E189" s="44"/>
      <c r="F189" s="10" t="s">
        <v>169</v>
      </c>
      <c r="G189" s="11" t="s">
        <v>316</v>
      </c>
      <c r="H189" s="12">
        <v>10</v>
      </c>
      <c r="I189" s="12" t="s">
        <v>28</v>
      </c>
      <c r="J189" s="12" t="s">
        <v>256</v>
      </c>
      <c r="K189" s="12"/>
      <c r="L189" s="13" t="s">
        <v>317</v>
      </c>
    </row>
    <row r="190" spans="1:13" ht="18" customHeight="1" x14ac:dyDescent="0.4">
      <c r="A190" s="9">
        <v>73</v>
      </c>
      <c r="B190" s="10" t="s">
        <v>188</v>
      </c>
      <c r="C190" s="10">
        <v>8</v>
      </c>
      <c r="D190" s="10" t="s">
        <v>318</v>
      </c>
      <c r="E190" s="44"/>
      <c r="F190" s="10" t="s">
        <v>169</v>
      </c>
      <c r="G190" s="11" t="s">
        <v>319</v>
      </c>
      <c r="H190" s="12">
        <v>7</v>
      </c>
      <c r="I190" s="12" t="s">
        <v>28</v>
      </c>
      <c r="J190" s="12" t="s">
        <v>256</v>
      </c>
      <c r="K190" s="12"/>
      <c r="L190" s="13" t="s">
        <v>320</v>
      </c>
    </row>
    <row r="191" spans="1:13" ht="18" customHeight="1" x14ac:dyDescent="0.4">
      <c r="A191" s="9"/>
      <c r="B191" s="10"/>
      <c r="C191" s="10"/>
      <c r="D191" s="10"/>
      <c r="E191" s="44"/>
      <c r="F191" s="10"/>
      <c r="G191" s="11"/>
      <c r="H191" s="12"/>
      <c r="I191" s="12"/>
      <c r="J191" s="12"/>
      <c r="K191" s="12"/>
      <c r="L191" s="13"/>
    </row>
    <row r="192" spans="1:13" ht="18" customHeight="1" x14ac:dyDescent="0.4">
      <c r="A192" s="9"/>
      <c r="B192" s="10"/>
      <c r="C192" s="10"/>
      <c r="D192" s="10"/>
      <c r="E192" s="44"/>
      <c r="F192" s="10"/>
      <c r="G192" s="11"/>
      <c r="H192" s="12"/>
      <c r="I192" s="12"/>
      <c r="J192" s="12"/>
      <c r="K192" s="12"/>
      <c r="L192" s="13"/>
    </row>
    <row r="193" spans="1:13" ht="18" customHeight="1" x14ac:dyDescent="0.4">
      <c r="A193" s="9"/>
      <c r="B193" s="10"/>
      <c r="C193" s="10"/>
      <c r="D193" s="10"/>
      <c r="E193" s="44"/>
      <c r="F193" s="10"/>
      <c r="G193" s="11"/>
      <c r="H193" s="12"/>
      <c r="I193" s="12"/>
      <c r="J193" s="12"/>
      <c r="K193" s="12"/>
      <c r="L193" s="13"/>
    </row>
    <row r="194" spans="1:13" ht="18" customHeight="1" x14ac:dyDescent="0.4">
      <c r="A194" s="14"/>
      <c r="B194" s="15"/>
      <c r="C194" s="15"/>
      <c r="D194" s="15"/>
      <c r="E194" s="42"/>
      <c r="F194" s="15"/>
      <c r="G194" s="16"/>
      <c r="H194" s="17"/>
      <c r="I194" s="17"/>
      <c r="J194" s="17"/>
      <c r="K194" s="17"/>
      <c r="L194" s="18"/>
      <c r="M194" s="20">
        <f t="shared" ref="M194" si="14">SUM(H183:H194)</f>
        <v>122</v>
      </c>
    </row>
    <row r="195" spans="1:13" ht="18" customHeight="1" x14ac:dyDescent="0.4">
      <c r="A195" s="4">
        <v>76</v>
      </c>
      <c r="B195" s="5" t="s">
        <v>193</v>
      </c>
      <c r="C195" s="5">
        <v>1</v>
      </c>
      <c r="D195" s="5" t="s">
        <v>455</v>
      </c>
      <c r="E195" s="53"/>
      <c r="F195" s="5" t="s">
        <v>589</v>
      </c>
      <c r="G195" s="6" t="s">
        <v>590</v>
      </c>
      <c r="H195" s="133">
        <v>5.2</v>
      </c>
      <c r="I195" s="7" t="s">
        <v>28</v>
      </c>
      <c r="J195" s="7"/>
      <c r="K195" s="7"/>
      <c r="L195" s="8"/>
    </row>
    <row r="196" spans="1:13" ht="18" customHeight="1" x14ac:dyDescent="0.4">
      <c r="A196" s="9">
        <v>76</v>
      </c>
      <c r="B196" s="10" t="s">
        <v>193</v>
      </c>
      <c r="C196" s="10">
        <v>2</v>
      </c>
      <c r="D196" s="10" t="s">
        <v>456</v>
      </c>
      <c r="E196" s="44"/>
      <c r="F196" s="10" t="s">
        <v>589</v>
      </c>
      <c r="G196" s="11" t="s">
        <v>591</v>
      </c>
      <c r="H196" s="134">
        <v>4.2</v>
      </c>
      <c r="I196" s="12" t="s">
        <v>28</v>
      </c>
      <c r="J196" s="12"/>
      <c r="K196" s="12"/>
      <c r="L196" s="13"/>
    </row>
    <row r="197" spans="1:13" ht="18" customHeight="1" x14ac:dyDescent="0.4">
      <c r="A197" s="9">
        <v>77</v>
      </c>
      <c r="B197" s="10" t="s">
        <v>193</v>
      </c>
      <c r="C197" s="10">
        <v>3</v>
      </c>
      <c r="D197" s="10" t="s">
        <v>458</v>
      </c>
      <c r="E197" s="44"/>
      <c r="F197" s="10" t="s">
        <v>589</v>
      </c>
      <c r="G197" s="11" t="s">
        <v>591</v>
      </c>
      <c r="H197" s="134">
        <v>8.5399999999999991</v>
      </c>
      <c r="I197" s="12" t="s">
        <v>28</v>
      </c>
      <c r="J197" s="12"/>
      <c r="K197" s="12"/>
      <c r="L197" s="13"/>
    </row>
    <row r="198" spans="1:13" ht="18" customHeight="1" x14ac:dyDescent="0.4">
      <c r="A198" s="9">
        <v>78</v>
      </c>
      <c r="B198" s="10" t="s">
        <v>193</v>
      </c>
      <c r="C198" s="10">
        <v>4</v>
      </c>
      <c r="D198" s="10" t="s">
        <v>460</v>
      </c>
      <c r="E198" s="44"/>
      <c r="F198" s="10" t="s">
        <v>589</v>
      </c>
      <c r="G198" s="11" t="s">
        <v>592</v>
      </c>
      <c r="H198" s="134">
        <v>5.57</v>
      </c>
      <c r="I198" s="12" t="s">
        <v>28</v>
      </c>
      <c r="J198" s="12"/>
      <c r="K198" s="12"/>
      <c r="L198" s="13"/>
    </row>
    <row r="199" spans="1:13" ht="18" customHeight="1" x14ac:dyDescent="0.4">
      <c r="A199" s="9">
        <v>79</v>
      </c>
      <c r="B199" s="10" t="s">
        <v>193</v>
      </c>
      <c r="C199" s="10">
        <v>5</v>
      </c>
      <c r="D199" s="10" t="s">
        <v>461</v>
      </c>
      <c r="E199" s="44"/>
      <c r="F199" s="10" t="s">
        <v>589</v>
      </c>
      <c r="G199" s="11" t="s">
        <v>592</v>
      </c>
      <c r="H199" s="134">
        <v>4.79</v>
      </c>
      <c r="I199" s="12" t="s">
        <v>28</v>
      </c>
      <c r="J199" s="12"/>
      <c r="K199" s="12"/>
      <c r="L199" s="13"/>
    </row>
    <row r="200" spans="1:13" ht="18" customHeight="1" x14ac:dyDescent="0.4">
      <c r="A200" s="9">
        <v>80</v>
      </c>
      <c r="B200" s="10" t="s">
        <v>193</v>
      </c>
      <c r="C200" s="10">
        <v>6</v>
      </c>
      <c r="D200" s="10" t="s">
        <v>463</v>
      </c>
      <c r="E200" s="44"/>
      <c r="F200" s="10" t="s">
        <v>589</v>
      </c>
      <c r="G200" s="11" t="s">
        <v>592</v>
      </c>
      <c r="H200" s="134">
        <v>5.42</v>
      </c>
      <c r="I200" s="12" t="s">
        <v>28</v>
      </c>
      <c r="J200" s="12"/>
      <c r="K200" s="12"/>
      <c r="L200" s="13"/>
    </row>
    <row r="201" spans="1:13" ht="18" customHeight="1" x14ac:dyDescent="0.4">
      <c r="A201" s="9">
        <v>81</v>
      </c>
      <c r="B201" s="10" t="s">
        <v>193</v>
      </c>
      <c r="C201" s="10">
        <v>7</v>
      </c>
      <c r="D201" s="10" t="s">
        <v>593</v>
      </c>
      <c r="E201" s="44"/>
      <c r="F201" s="10" t="s">
        <v>594</v>
      </c>
      <c r="G201" s="11" t="s">
        <v>595</v>
      </c>
      <c r="H201" s="134">
        <v>11.33</v>
      </c>
      <c r="I201" s="12" t="s">
        <v>28</v>
      </c>
      <c r="J201" s="12"/>
      <c r="K201" s="12"/>
      <c r="L201" s="13"/>
    </row>
    <row r="202" spans="1:13" ht="18" customHeight="1" x14ac:dyDescent="0.4">
      <c r="A202" s="9">
        <v>82</v>
      </c>
      <c r="B202" s="10" t="s">
        <v>193</v>
      </c>
      <c r="C202" s="10">
        <v>8</v>
      </c>
      <c r="D202" s="10" t="s">
        <v>596</v>
      </c>
      <c r="E202" s="44"/>
      <c r="F202" s="10" t="s">
        <v>594</v>
      </c>
      <c r="G202" s="11" t="s">
        <v>595</v>
      </c>
      <c r="H202" s="134">
        <v>10.56</v>
      </c>
      <c r="I202" s="12" t="s">
        <v>28</v>
      </c>
      <c r="J202" s="12"/>
      <c r="K202" s="12"/>
      <c r="L202" s="13"/>
    </row>
    <row r="203" spans="1:13" ht="18" customHeight="1" x14ac:dyDescent="0.4">
      <c r="A203" s="9">
        <v>83</v>
      </c>
      <c r="B203" s="10" t="s">
        <v>193</v>
      </c>
      <c r="C203" s="10">
        <v>9</v>
      </c>
      <c r="D203" s="10" t="s">
        <v>457</v>
      </c>
      <c r="E203" s="44"/>
      <c r="F203" s="10" t="s">
        <v>594</v>
      </c>
      <c r="G203" s="11" t="s">
        <v>597</v>
      </c>
      <c r="H203" s="134">
        <v>6.07</v>
      </c>
      <c r="I203" s="12" t="s">
        <v>28</v>
      </c>
      <c r="J203" s="12"/>
      <c r="K203" s="12"/>
      <c r="L203" s="13"/>
    </row>
    <row r="204" spans="1:13" ht="18" customHeight="1" x14ac:dyDescent="0.4">
      <c r="A204" s="9">
        <v>84</v>
      </c>
      <c r="B204" s="10" t="s">
        <v>193</v>
      </c>
      <c r="C204" s="10">
        <v>10</v>
      </c>
      <c r="D204" s="10" t="s">
        <v>459</v>
      </c>
      <c r="E204" s="44"/>
      <c r="F204" s="10" t="s">
        <v>594</v>
      </c>
      <c r="G204" s="11" t="s">
        <v>597</v>
      </c>
      <c r="H204" s="134">
        <v>6.59</v>
      </c>
      <c r="I204" s="12" t="s">
        <v>28</v>
      </c>
      <c r="J204" s="12"/>
      <c r="K204" s="12"/>
      <c r="L204" s="13"/>
    </row>
    <row r="205" spans="1:13" ht="18" customHeight="1" x14ac:dyDescent="0.4">
      <c r="A205" s="9">
        <v>85</v>
      </c>
      <c r="B205" s="10" t="s">
        <v>193</v>
      </c>
      <c r="C205" s="10">
        <v>11</v>
      </c>
      <c r="D205" s="10" t="s">
        <v>462</v>
      </c>
      <c r="E205" s="44"/>
      <c r="F205" s="10" t="s">
        <v>594</v>
      </c>
      <c r="G205" s="11" t="s">
        <v>598</v>
      </c>
      <c r="H205" s="134">
        <v>15.08</v>
      </c>
      <c r="I205" s="12" t="s">
        <v>28</v>
      </c>
      <c r="J205" s="12"/>
      <c r="K205" s="12"/>
      <c r="L205" s="13"/>
    </row>
    <row r="206" spans="1:13" ht="18" customHeight="1" x14ac:dyDescent="0.4">
      <c r="A206" s="14">
        <v>86</v>
      </c>
      <c r="B206" s="15" t="s">
        <v>193</v>
      </c>
      <c r="C206" s="15">
        <v>12</v>
      </c>
      <c r="D206" s="15" t="s">
        <v>464</v>
      </c>
      <c r="E206" s="42"/>
      <c r="F206" s="15" t="s">
        <v>594</v>
      </c>
      <c r="G206" s="16" t="s">
        <v>599</v>
      </c>
      <c r="H206" s="135">
        <v>6</v>
      </c>
      <c r="I206" s="17" t="s">
        <v>28</v>
      </c>
      <c r="J206" s="17"/>
      <c r="K206" s="17"/>
      <c r="L206" s="18"/>
      <c r="M206" s="20">
        <f t="shared" ref="M206" si="15">SUM(H195:H206)</f>
        <v>89.35</v>
      </c>
    </row>
    <row r="207" spans="1:13" ht="18" customHeight="1" x14ac:dyDescent="0.4">
      <c r="A207" s="4">
        <v>87</v>
      </c>
      <c r="B207" s="5" t="s">
        <v>193</v>
      </c>
      <c r="C207" s="19">
        <v>13</v>
      </c>
      <c r="D207" s="5" t="s">
        <v>465</v>
      </c>
      <c r="E207" s="53"/>
      <c r="F207" s="5" t="s">
        <v>594</v>
      </c>
      <c r="G207" s="6" t="s">
        <v>600</v>
      </c>
      <c r="H207" s="133">
        <v>10.88</v>
      </c>
      <c r="I207" s="7" t="s">
        <v>28</v>
      </c>
      <c r="J207" s="7"/>
      <c r="K207" s="7"/>
      <c r="L207" s="8"/>
    </row>
    <row r="208" spans="1:13" ht="18" customHeight="1" x14ac:dyDescent="0.4">
      <c r="A208" s="9"/>
      <c r="B208" s="10"/>
      <c r="C208" s="10"/>
      <c r="D208" s="10"/>
      <c r="E208" s="44"/>
      <c r="F208" s="10"/>
      <c r="G208" s="11"/>
      <c r="H208" s="12"/>
      <c r="I208" s="12"/>
      <c r="J208" s="12"/>
      <c r="K208" s="12"/>
      <c r="L208" s="13"/>
    </row>
    <row r="209" spans="1:14" ht="18" customHeight="1" x14ac:dyDescent="0.4">
      <c r="A209" s="9"/>
      <c r="B209" s="10"/>
      <c r="C209" s="10"/>
      <c r="D209" s="10"/>
      <c r="E209" s="44"/>
      <c r="F209" s="10"/>
      <c r="G209" s="11"/>
      <c r="H209" s="12"/>
      <c r="I209" s="12"/>
      <c r="J209" s="12"/>
      <c r="K209" s="12"/>
      <c r="L209" s="13"/>
    </row>
    <row r="210" spans="1:14" ht="18" customHeight="1" x14ac:dyDescent="0.4">
      <c r="A210" s="9"/>
      <c r="B210" s="10"/>
      <c r="C210" s="10"/>
      <c r="D210" s="10"/>
      <c r="E210" s="44"/>
      <c r="F210" s="10"/>
      <c r="G210" s="11"/>
      <c r="H210" s="12"/>
      <c r="I210" s="12"/>
      <c r="J210" s="12"/>
      <c r="K210" s="12"/>
      <c r="L210" s="13"/>
    </row>
    <row r="211" spans="1:14" ht="18" customHeight="1" x14ac:dyDescent="0.4">
      <c r="A211" s="9"/>
      <c r="B211" s="10"/>
      <c r="C211" s="10"/>
      <c r="D211" s="10"/>
      <c r="E211" s="44"/>
      <c r="F211" s="10"/>
      <c r="G211" s="11"/>
      <c r="H211" s="12"/>
      <c r="I211" s="12"/>
      <c r="J211" s="12"/>
      <c r="K211" s="12"/>
      <c r="L211" s="13"/>
    </row>
    <row r="212" spans="1:14" ht="18" customHeight="1" x14ac:dyDescent="0.4">
      <c r="A212" s="9"/>
      <c r="B212" s="10"/>
      <c r="C212" s="10"/>
      <c r="D212" s="10"/>
      <c r="E212" s="44"/>
      <c r="F212" s="10"/>
      <c r="G212" s="11"/>
      <c r="H212" s="12"/>
      <c r="I212" s="12"/>
      <c r="J212" s="12"/>
      <c r="K212" s="12"/>
      <c r="L212" s="13"/>
    </row>
    <row r="213" spans="1:14" ht="18" customHeight="1" x14ac:dyDescent="0.4">
      <c r="A213" s="9"/>
      <c r="B213" s="10"/>
      <c r="C213" s="10"/>
      <c r="D213" s="10"/>
      <c r="E213" s="44"/>
      <c r="F213" s="10"/>
      <c r="G213" s="11"/>
      <c r="H213" s="12"/>
      <c r="I213" s="12"/>
      <c r="J213" s="12"/>
      <c r="K213" s="12"/>
      <c r="L213" s="13"/>
    </row>
    <row r="214" spans="1:14" ht="18" customHeight="1" x14ac:dyDescent="0.4">
      <c r="A214" s="9"/>
      <c r="B214" s="10"/>
      <c r="C214" s="10"/>
      <c r="D214" s="10"/>
      <c r="E214" s="44"/>
      <c r="F214" s="10"/>
      <c r="G214" s="11"/>
      <c r="H214" s="12"/>
      <c r="I214" s="12"/>
      <c r="J214" s="12"/>
      <c r="K214" s="12"/>
      <c r="L214" s="13"/>
    </row>
    <row r="215" spans="1:14" ht="18" customHeight="1" x14ac:dyDescent="0.4">
      <c r="A215" s="9"/>
      <c r="B215" s="10"/>
      <c r="C215" s="10"/>
      <c r="D215" s="10"/>
      <c r="E215" s="44"/>
      <c r="F215" s="10"/>
      <c r="G215" s="11"/>
      <c r="H215" s="12"/>
      <c r="I215" s="12"/>
      <c r="J215" s="12"/>
      <c r="K215" s="12"/>
      <c r="L215" s="13"/>
    </row>
    <row r="216" spans="1:14" ht="18" customHeight="1" x14ac:dyDescent="0.4">
      <c r="A216" s="9"/>
      <c r="B216" s="10"/>
      <c r="C216" s="10"/>
      <c r="D216" s="10"/>
      <c r="E216" s="44"/>
      <c r="F216" s="10"/>
      <c r="G216" s="11"/>
      <c r="H216" s="12"/>
      <c r="I216" s="12"/>
      <c r="J216" s="12"/>
      <c r="K216" s="12"/>
      <c r="L216" s="13"/>
    </row>
    <row r="217" spans="1:14" ht="18" customHeight="1" x14ac:dyDescent="0.4">
      <c r="A217" s="9"/>
      <c r="B217" s="10"/>
      <c r="C217" s="10"/>
      <c r="D217" s="10"/>
      <c r="E217" s="44"/>
      <c r="F217" s="10"/>
      <c r="G217" s="11"/>
      <c r="H217" s="12"/>
      <c r="I217" s="12"/>
      <c r="J217" s="12"/>
      <c r="K217" s="12"/>
      <c r="L217" s="13"/>
    </row>
    <row r="218" spans="1:14" ht="18" customHeight="1" x14ac:dyDescent="0.4">
      <c r="A218" s="14"/>
      <c r="B218" s="15"/>
      <c r="C218" s="15"/>
      <c r="D218" s="15"/>
      <c r="E218" s="42"/>
      <c r="F218" s="15"/>
      <c r="G218" s="16"/>
      <c r="H218" s="17"/>
      <c r="I218" s="17"/>
      <c r="J218" s="17"/>
      <c r="K218" s="17"/>
      <c r="L218" s="18"/>
      <c r="M218" s="20">
        <f t="shared" ref="M218" si="16">SUM(H207:H218)</f>
        <v>10.88</v>
      </c>
      <c r="N218" s="136">
        <f>M206+M218</f>
        <v>100.22999999999999</v>
      </c>
    </row>
    <row r="219" spans="1:14" ht="18" customHeight="1" x14ac:dyDescent="0.4">
      <c r="A219" s="4">
        <v>78</v>
      </c>
      <c r="B219" s="5" t="s">
        <v>194</v>
      </c>
      <c r="C219" s="5">
        <v>1</v>
      </c>
      <c r="D219" s="5" t="s">
        <v>279</v>
      </c>
      <c r="E219" s="53">
        <v>1</v>
      </c>
      <c r="F219" s="5" t="s">
        <v>6</v>
      </c>
      <c r="G219" s="6" t="s">
        <v>321</v>
      </c>
      <c r="H219" s="7">
        <v>35</v>
      </c>
      <c r="I219" s="7" t="s">
        <v>28</v>
      </c>
      <c r="J219" s="7" t="s">
        <v>252</v>
      </c>
      <c r="K219" s="7" t="s">
        <v>322</v>
      </c>
      <c r="L219" s="8"/>
    </row>
    <row r="220" spans="1:14" ht="18" customHeight="1" x14ac:dyDescent="0.4">
      <c r="A220" s="9">
        <v>78</v>
      </c>
      <c r="B220" s="10" t="s">
        <v>194</v>
      </c>
      <c r="C220" s="10">
        <v>2</v>
      </c>
      <c r="D220" s="10" t="s">
        <v>209</v>
      </c>
      <c r="E220" s="44">
        <v>2</v>
      </c>
      <c r="F220" s="10" t="s">
        <v>6</v>
      </c>
      <c r="G220" s="11" t="s">
        <v>323</v>
      </c>
      <c r="H220" s="12">
        <v>30</v>
      </c>
      <c r="I220" s="12" t="s">
        <v>28</v>
      </c>
      <c r="J220" s="12" t="s">
        <v>252</v>
      </c>
      <c r="K220" s="12" t="s">
        <v>324</v>
      </c>
      <c r="L220" s="13"/>
    </row>
    <row r="221" spans="1:14" ht="18" customHeight="1" x14ac:dyDescent="0.4">
      <c r="A221" s="9">
        <v>78</v>
      </c>
      <c r="B221" s="10" t="s">
        <v>194</v>
      </c>
      <c r="C221" s="5">
        <v>3</v>
      </c>
      <c r="D221" s="10" t="s">
        <v>511</v>
      </c>
      <c r="E221" s="44">
        <v>3</v>
      </c>
      <c r="F221" s="10" t="s">
        <v>6</v>
      </c>
      <c r="G221" s="11" t="s">
        <v>326</v>
      </c>
      <c r="H221" s="12">
        <v>13</v>
      </c>
      <c r="I221" s="12" t="s">
        <v>28</v>
      </c>
      <c r="J221" s="12" t="s">
        <v>256</v>
      </c>
      <c r="K221" s="12" t="s">
        <v>327</v>
      </c>
      <c r="L221" s="13"/>
    </row>
    <row r="222" spans="1:14" ht="18" customHeight="1" x14ac:dyDescent="0.4">
      <c r="A222" s="9">
        <v>78</v>
      </c>
      <c r="B222" s="10" t="s">
        <v>194</v>
      </c>
      <c r="C222" s="19">
        <v>4</v>
      </c>
      <c r="D222" s="10" t="s">
        <v>325</v>
      </c>
      <c r="E222" s="44">
        <v>4</v>
      </c>
      <c r="F222" s="10" t="s">
        <v>6</v>
      </c>
      <c r="G222" s="11" t="s">
        <v>328</v>
      </c>
      <c r="H222" s="12">
        <v>6</v>
      </c>
      <c r="I222" s="12" t="s">
        <v>28</v>
      </c>
      <c r="J222" s="12" t="s">
        <v>256</v>
      </c>
      <c r="K222" s="12" t="s">
        <v>329</v>
      </c>
      <c r="L222" s="13"/>
    </row>
    <row r="223" spans="1:14" ht="18" customHeight="1" x14ac:dyDescent="0.4">
      <c r="A223" s="9">
        <v>78</v>
      </c>
      <c r="B223" s="10" t="s">
        <v>194</v>
      </c>
      <c r="C223" s="5">
        <v>5</v>
      </c>
      <c r="D223" s="10" t="s">
        <v>330</v>
      </c>
      <c r="E223" s="44">
        <v>5</v>
      </c>
      <c r="F223" s="10" t="s">
        <v>6</v>
      </c>
      <c r="G223" s="11" t="s">
        <v>331</v>
      </c>
      <c r="H223" s="12">
        <v>7</v>
      </c>
      <c r="I223" s="12" t="s">
        <v>28</v>
      </c>
      <c r="J223" s="12" t="s">
        <v>256</v>
      </c>
      <c r="K223" s="12" t="s">
        <v>332</v>
      </c>
      <c r="L223" s="13"/>
    </row>
    <row r="224" spans="1:14" ht="18" customHeight="1" x14ac:dyDescent="0.4">
      <c r="A224" s="9">
        <v>78</v>
      </c>
      <c r="B224" s="10" t="s">
        <v>194</v>
      </c>
      <c r="C224" s="19">
        <v>6</v>
      </c>
      <c r="D224" s="10" t="s">
        <v>333</v>
      </c>
      <c r="E224" s="44">
        <v>6</v>
      </c>
      <c r="F224" s="10" t="s">
        <v>6</v>
      </c>
      <c r="G224" s="11" t="s">
        <v>334</v>
      </c>
      <c r="H224" s="12">
        <v>25</v>
      </c>
      <c r="I224" s="12" t="s">
        <v>28</v>
      </c>
      <c r="J224" s="12" t="s">
        <v>256</v>
      </c>
      <c r="K224" s="12" t="s">
        <v>335</v>
      </c>
      <c r="L224" s="13"/>
    </row>
    <row r="225" spans="1:26" ht="18" customHeight="1" x14ac:dyDescent="0.4">
      <c r="A225" s="9">
        <v>78</v>
      </c>
      <c r="B225" s="10" t="s">
        <v>194</v>
      </c>
      <c r="C225" s="5">
        <v>7</v>
      </c>
      <c r="D225" s="10" t="s">
        <v>336</v>
      </c>
      <c r="E225" s="44">
        <v>7</v>
      </c>
      <c r="F225" s="10" t="s">
        <v>6</v>
      </c>
      <c r="G225" s="11" t="s">
        <v>337</v>
      </c>
      <c r="H225" s="12">
        <v>10</v>
      </c>
      <c r="I225" s="12" t="s">
        <v>28</v>
      </c>
      <c r="J225" s="12" t="s">
        <v>256</v>
      </c>
      <c r="K225" s="12" t="s">
        <v>329</v>
      </c>
      <c r="L225" s="13"/>
    </row>
    <row r="226" spans="1:26" ht="18" customHeight="1" x14ac:dyDescent="0.4">
      <c r="A226" s="9">
        <v>78</v>
      </c>
      <c r="B226" s="10" t="s">
        <v>194</v>
      </c>
      <c r="C226" s="10">
        <v>8</v>
      </c>
      <c r="D226" s="10" t="s">
        <v>562</v>
      </c>
      <c r="E226" s="44"/>
      <c r="F226" s="10"/>
      <c r="G226" s="11"/>
      <c r="H226" s="12">
        <v>10</v>
      </c>
      <c r="I226" s="12" t="s">
        <v>28</v>
      </c>
      <c r="J226" s="12"/>
      <c r="K226" s="12"/>
      <c r="L226" s="13"/>
    </row>
    <row r="227" spans="1:26" ht="18" customHeight="1" x14ac:dyDescent="0.4">
      <c r="A227" s="9"/>
      <c r="B227" s="10"/>
      <c r="C227" s="10"/>
      <c r="D227" s="10"/>
      <c r="E227" s="44"/>
      <c r="F227" s="10"/>
      <c r="G227" s="11"/>
      <c r="H227" s="12"/>
      <c r="I227" s="12"/>
      <c r="J227" s="12"/>
      <c r="K227" s="12"/>
      <c r="L227" s="13"/>
    </row>
    <row r="228" spans="1:26" ht="18" customHeight="1" x14ac:dyDescent="0.4">
      <c r="A228" s="9"/>
      <c r="B228" s="10"/>
      <c r="C228" s="10"/>
      <c r="D228" s="10"/>
      <c r="E228" s="44"/>
      <c r="F228" s="10"/>
      <c r="G228" s="11"/>
      <c r="H228" s="12"/>
      <c r="I228" s="12"/>
      <c r="J228" s="12"/>
      <c r="K228" s="12"/>
      <c r="L228" s="13"/>
    </row>
    <row r="229" spans="1:26" ht="18" customHeight="1" x14ac:dyDescent="0.4">
      <c r="A229" s="9"/>
      <c r="B229" s="10"/>
      <c r="C229" s="10"/>
      <c r="D229" s="10"/>
      <c r="E229" s="44"/>
      <c r="F229" s="10"/>
      <c r="G229" s="11"/>
      <c r="H229" s="12"/>
      <c r="I229" s="12"/>
      <c r="J229" s="12"/>
      <c r="K229" s="12"/>
      <c r="L229" s="13"/>
    </row>
    <row r="230" spans="1:26" ht="18" customHeight="1" x14ac:dyDescent="0.4">
      <c r="A230" s="14"/>
      <c r="B230" s="15"/>
      <c r="C230" s="15"/>
      <c r="D230" s="15"/>
      <c r="E230" s="42"/>
      <c r="F230" s="15"/>
      <c r="G230" s="16"/>
      <c r="H230" s="17"/>
      <c r="I230" s="17"/>
      <c r="J230" s="17"/>
      <c r="K230" s="17"/>
      <c r="L230" s="18"/>
      <c r="M230" s="20">
        <f t="shared" ref="M230" si="17">SUM(H219:H230)</f>
        <v>136</v>
      </c>
      <c r="Q230">
        <v>87</v>
      </c>
      <c r="R230" t="s">
        <v>601</v>
      </c>
    </row>
    <row r="231" spans="1:26" ht="18" customHeight="1" x14ac:dyDescent="0.4">
      <c r="A231" s="4">
        <v>87</v>
      </c>
      <c r="B231" s="5" t="s">
        <v>195</v>
      </c>
      <c r="C231" s="5">
        <v>1</v>
      </c>
      <c r="D231" s="6" t="s">
        <v>338</v>
      </c>
      <c r="E231" s="53"/>
      <c r="F231" s="5" t="s">
        <v>6</v>
      </c>
      <c r="G231" s="6" t="s">
        <v>339</v>
      </c>
      <c r="H231" s="7">
        <v>25</v>
      </c>
      <c r="I231" s="12" t="s">
        <v>311</v>
      </c>
      <c r="J231" s="7" t="s">
        <v>256</v>
      </c>
      <c r="K231" s="7" t="s">
        <v>261</v>
      </c>
      <c r="L231" s="8"/>
      <c r="Q231" s="59">
        <v>1</v>
      </c>
      <c r="R231" s="60" t="s">
        <v>415</v>
      </c>
      <c r="S231" s="60"/>
      <c r="T231" s="60" t="s">
        <v>6</v>
      </c>
      <c r="U231" s="60" t="s">
        <v>416</v>
      </c>
      <c r="V231" s="60">
        <v>5</v>
      </c>
      <c r="W231" s="60" t="s">
        <v>417</v>
      </c>
      <c r="X231" s="60" t="s">
        <v>256</v>
      </c>
      <c r="Y231" s="60" t="s">
        <v>261</v>
      </c>
      <c r="Z231" s="137"/>
    </row>
    <row r="232" spans="1:26" ht="18" customHeight="1" x14ac:dyDescent="0.4">
      <c r="A232" s="9">
        <v>87</v>
      </c>
      <c r="B232" s="10" t="s">
        <v>195</v>
      </c>
      <c r="C232" s="10">
        <v>2</v>
      </c>
      <c r="D232" s="11" t="s">
        <v>346</v>
      </c>
      <c r="E232" s="44"/>
      <c r="F232" s="10" t="s">
        <v>6</v>
      </c>
      <c r="G232" s="11" t="s">
        <v>347</v>
      </c>
      <c r="H232" s="12">
        <v>47</v>
      </c>
      <c r="I232" s="12"/>
      <c r="J232" s="7" t="s">
        <v>256</v>
      </c>
      <c r="K232" s="12" t="s">
        <v>348</v>
      </c>
      <c r="L232" s="13"/>
      <c r="Q232" s="61"/>
      <c r="R232" t="s">
        <v>418</v>
      </c>
      <c r="T232" t="s">
        <v>6</v>
      </c>
      <c r="U232" t="s">
        <v>419</v>
      </c>
      <c r="V232">
        <v>5</v>
      </c>
      <c r="W232" t="s">
        <v>417</v>
      </c>
      <c r="X232" t="s">
        <v>256</v>
      </c>
      <c r="Y232" t="s">
        <v>340</v>
      </c>
      <c r="Z232" s="62"/>
    </row>
    <row r="233" spans="1:26" ht="18" customHeight="1" x14ac:dyDescent="0.4">
      <c r="A233" s="9">
        <v>87</v>
      </c>
      <c r="B233" s="10" t="s">
        <v>195</v>
      </c>
      <c r="C233" s="10">
        <v>3</v>
      </c>
      <c r="D233" s="11" t="s">
        <v>358</v>
      </c>
      <c r="E233" s="44"/>
      <c r="F233" s="10" t="s">
        <v>6</v>
      </c>
      <c r="G233" s="66" t="s">
        <v>359</v>
      </c>
      <c r="H233" s="12">
        <v>46</v>
      </c>
      <c r="I233" s="12" t="s">
        <v>28</v>
      </c>
      <c r="J233" s="12" t="s">
        <v>245</v>
      </c>
      <c r="K233" s="12"/>
      <c r="L233" s="13"/>
      <c r="Q233" s="61"/>
      <c r="R233" t="s">
        <v>341</v>
      </c>
      <c r="T233" t="s">
        <v>6</v>
      </c>
      <c r="U233" t="s">
        <v>420</v>
      </c>
      <c r="V233">
        <v>5</v>
      </c>
      <c r="W233" t="s">
        <v>7</v>
      </c>
      <c r="X233" t="s">
        <v>256</v>
      </c>
      <c r="Y233" t="s">
        <v>342</v>
      </c>
      <c r="Z233" s="62"/>
    </row>
    <row r="234" spans="1:26" ht="18" customHeight="1" x14ac:dyDescent="0.4">
      <c r="A234" s="9">
        <v>87</v>
      </c>
      <c r="B234" s="10" t="s">
        <v>195</v>
      </c>
      <c r="C234" s="10">
        <v>4</v>
      </c>
      <c r="D234" s="11" t="s">
        <v>361</v>
      </c>
      <c r="E234" s="44"/>
      <c r="F234" s="10" t="s">
        <v>6</v>
      </c>
      <c r="G234" s="11" t="s">
        <v>362</v>
      </c>
      <c r="H234" s="12">
        <v>15</v>
      </c>
      <c r="I234" s="12" t="s">
        <v>311</v>
      </c>
      <c r="J234" s="12" t="s">
        <v>245</v>
      </c>
      <c r="K234" s="12" t="s">
        <v>363</v>
      </c>
      <c r="L234" s="13"/>
      <c r="Q234" s="61"/>
      <c r="R234" t="s">
        <v>343</v>
      </c>
      <c r="T234" t="s">
        <v>6</v>
      </c>
      <c r="U234" t="s">
        <v>421</v>
      </c>
      <c r="V234">
        <v>3</v>
      </c>
      <c r="W234" t="s">
        <v>7</v>
      </c>
      <c r="X234" t="s">
        <v>256</v>
      </c>
      <c r="Z234" s="62"/>
    </row>
    <row r="235" spans="1:26" ht="18" customHeight="1" x14ac:dyDescent="0.4">
      <c r="A235" s="9">
        <v>87</v>
      </c>
      <c r="B235" s="10" t="s">
        <v>195</v>
      </c>
      <c r="C235" s="10">
        <v>5</v>
      </c>
      <c r="D235" s="11" t="s">
        <v>365</v>
      </c>
      <c r="E235" s="44"/>
      <c r="F235" s="10" t="s">
        <v>6</v>
      </c>
      <c r="G235" s="11" t="s">
        <v>366</v>
      </c>
      <c r="H235" s="12">
        <v>22</v>
      </c>
      <c r="I235" s="12" t="s">
        <v>28</v>
      </c>
      <c r="J235" s="12" t="s">
        <v>245</v>
      </c>
      <c r="K235" s="12"/>
      <c r="L235" s="13"/>
      <c r="Q235" s="63"/>
      <c r="R235" s="64" t="s">
        <v>344</v>
      </c>
      <c r="S235" s="64"/>
      <c r="T235" s="64" t="s">
        <v>6</v>
      </c>
      <c r="U235" s="64" t="s">
        <v>422</v>
      </c>
      <c r="V235" s="64">
        <v>7</v>
      </c>
      <c r="W235" s="64" t="s">
        <v>423</v>
      </c>
      <c r="X235" s="64" t="s">
        <v>256</v>
      </c>
      <c r="Y235" s="64" t="s">
        <v>345</v>
      </c>
      <c r="Z235" s="65">
        <f>SUM(V231:V235)</f>
        <v>25</v>
      </c>
    </row>
    <row r="236" spans="1:26" ht="18" customHeight="1" x14ac:dyDescent="0.4">
      <c r="A236" s="9">
        <v>87</v>
      </c>
      <c r="B236" s="10" t="s">
        <v>195</v>
      </c>
      <c r="C236" s="10">
        <v>6</v>
      </c>
      <c r="D236" s="11" t="s">
        <v>367</v>
      </c>
      <c r="E236" s="44"/>
      <c r="F236" s="10" t="s">
        <v>6</v>
      </c>
      <c r="G236" s="11" t="s">
        <v>368</v>
      </c>
      <c r="H236" s="12">
        <v>23</v>
      </c>
      <c r="I236" s="12" t="s">
        <v>369</v>
      </c>
      <c r="J236" s="12" t="s">
        <v>256</v>
      </c>
      <c r="K236" s="12" t="s">
        <v>342</v>
      </c>
      <c r="L236" s="13"/>
      <c r="Q236" s="61">
        <v>2</v>
      </c>
      <c r="R236" t="s">
        <v>424</v>
      </c>
      <c r="T236" t="s">
        <v>6</v>
      </c>
      <c r="U236" t="s">
        <v>425</v>
      </c>
      <c r="V236">
        <v>8</v>
      </c>
      <c r="X236" t="s">
        <v>256</v>
      </c>
      <c r="Y236" t="s">
        <v>348</v>
      </c>
      <c r="Z236" s="62"/>
    </row>
    <row r="237" spans="1:26" ht="18" customHeight="1" x14ac:dyDescent="0.4">
      <c r="A237" s="9"/>
      <c r="B237" s="10"/>
      <c r="C237" s="10"/>
      <c r="D237" s="11"/>
      <c r="E237" s="44"/>
      <c r="F237" s="10"/>
      <c r="G237" s="11"/>
      <c r="H237" s="12"/>
      <c r="I237" s="12"/>
      <c r="J237" s="12"/>
      <c r="K237" s="12"/>
      <c r="L237" s="13"/>
      <c r="Q237" s="61"/>
      <c r="R237" t="s">
        <v>349</v>
      </c>
      <c r="T237" t="s">
        <v>6</v>
      </c>
      <c r="U237" t="s">
        <v>426</v>
      </c>
      <c r="V237">
        <v>9</v>
      </c>
      <c r="W237" t="s">
        <v>427</v>
      </c>
      <c r="X237" t="s">
        <v>256</v>
      </c>
      <c r="Y237" t="s">
        <v>350</v>
      </c>
      <c r="Z237" s="62"/>
    </row>
    <row r="238" spans="1:26" ht="18" customHeight="1" x14ac:dyDescent="0.4">
      <c r="A238" s="9"/>
      <c r="B238" s="10"/>
      <c r="C238" s="10"/>
      <c r="D238" s="11"/>
      <c r="E238" s="44"/>
      <c r="F238" s="10"/>
      <c r="G238" s="11"/>
      <c r="H238" s="12"/>
      <c r="I238" s="12"/>
      <c r="J238" s="12"/>
      <c r="K238" s="12"/>
      <c r="L238" s="13"/>
      <c r="Q238" s="61"/>
      <c r="R238" t="s">
        <v>351</v>
      </c>
      <c r="T238" t="s">
        <v>6</v>
      </c>
      <c r="U238" t="s">
        <v>428</v>
      </c>
      <c r="V238">
        <v>10</v>
      </c>
      <c r="W238" t="s">
        <v>417</v>
      </c>
      <c r="X238" t="s">
        <v>256</v>
      </c>
      <c r="Y238" t="s">
        <v>352</v>
      </c>
      <c r="Z238" s="62"/>
    </row>
    <row r="239" spans="1:26" ht="18" customHeight="1" x14ac:dyDescent="0.4">
      <c r="A239" s="9"/>
      <c r="B239" s="10"/>
      <c r="C239" s="10"/>
      <c r="D239" s="11"/>
      <c r="E239" s="44"/>
      <c r="F239" s="10"/>
      <c r="G239" s="11"/>
      <c r="H239" s="12"/>
      <c r="I239" s="12"/>
      <c r="J239" s="12"/>
      <c r="K239" s="12"/>
      <c r="L239" s="13"/>
      <c r="Q239" s="61"/>
      <c r="R239" t="s">
        <v>353</v>
      </c>
      <c r="T239" t="s">
        <v>6</v>
      </c>
      <c r="U239" t="s">
        <v>428</v>
      </c>
      <c r="V239">
        <v>4.3</v>
      </c>
      <c r="W239" t="s">
        <v>429</v>
      </c>
      <c r="X239" t="s">
        <v>256</v>
      </c>
      <c r="Y239" t="s">
        <v>354</v>
      </c>
      <c r="Z239" s="62"/>
    </row>
    <row r="240" spans="1:26" ht="18" customHeight="1" x14ac:dyDescent="0.4">
      <c r="A240" s="9"/>
      <c r="B240" s="10"/>
      <c r="C240" s="10"/>
      <c r="D240" s="11"/>
      <c r="E240" s="44"/>
      <c r="F240" s="10"/>
      <c r="G240" s="11"/>
      <c r="H240" s="12"/>
      <c r="I240" s="12"/>
      <c r="J240" s="12"/>
      <c r="K240" s="12"/>
      <c r="L240" s="13"/>
      <c r="Q240" s="61"/>
      <c r="R240" t="s">
        <v>355</v>
      </c>
      <c r="T240" t="s">
        <v>6</v>
      </c>
      <c r="U240" t="s">
        <v>428</v>
      </c>
      <c r="V240">
        <v>5.7</v>
      </c>
      <c r="W240" t="s">
        <v>7</v>
      </c>
      <c r="X240" t="s">
        <v>256</v>
      </c>
      <c r="Y240" t="s">
        <v>354</v>
      </c>
      <c r="Z240" s="62"/>
    </row>
    <row r="241" spans="1:26" ht="18" customHeight="1" x14ac:dyDescent="0.4">
      <c r="A241" s="9"/>
      <c r="B241" s="10"/>
      <c r="C241" s="10"/>
      <c r="D241" s="11"/>
      <c r="E241" s="44"/>
      <c r="F241" s="10"/>
      <c r="G241" s="11"/>
      <c r="H241" s="12"/>
      <c r="I241" s="12"/>
      <c r="J241" s="12"/>
      <c r="K241" s="12"/>
      <c r="L241" s="13"/>
      <c r="Q241" s="63"/>
      <c r="R241" s="64" t="s">
        <v>356</v>
      </c>
      <c r="S241" s="64"/>
      <c r="T241" s="64" t="s">
        <v>6</v>
      </c>
      <c r="U241" s="64" t="s">
        <v>430</v>
      </c>
      <c r="V241" s="64">
        <v>7</v>
      </c>
      <c r="W241" s="64" t="s">
        <v>427</v>
      </c>
      <c r="X241" s="64" t="s">
        <v>256</v>
      </c>
      <c r="Y241" s="64" t="s">
        <v>357</v>
      </c>
      <c r="Z241" s="65">
        <f>SUM(V236:V241)</f>
        <v>44</v>
      </c>
    </row>
    <row r="242" spans="1:26" ht="18" customHeight="1" x14ac:dyDescent="0.4">
      <c r="A242" s="9"/>
      <c r="B242" s="10"/>
      <c r="C242" s="10"/>
      <c r="D242" s="11"/>
      <c r="E242" s="44"/>
      <c r="F242" s="10"/>
      <c r="G242" s="11"/>
      <c r="H242" s="12"/>
      <c r="I242" s="12"/>
      <c r="J242" s="12"/>
      <c r="K242" s="12"/>
      <c r="L242" s="13"/>
      <c r="M242" s="20">
        <f t="shared" ref="M242" si="18">SUM(H231:H242)</f>
        <v>178</v>
      </c>
      <c r="Q242" s="61">
        <v>3</v>
      </c>
      <c r="R242" t="s">
        <v>431</v>
      </c>
      <c r="T242" t="s">
        <v>6</v>
      </c>
      <c r="U242" t="s">
        <v>432</v>
      </c>
      <c r="V242">
        <v>46</v>
      </c>
      <c r="W242" t="s">
        <v>7</v>
      </c>
      <c r="X242" t="s">
        <v>245</v>
      </c>
      <c r="Z242" s="62"/>
    </row>
    <row r="243" spans="1:26" ht="18" customHeight="1" x14ac:dyDescent="0.4">
      <c r="A243" s="4">
        <v>90</v>
      </c>
      <c r="B243" s="5" t="s">
        <v>198</v>
      </c>
      <c r="C243" s="5">
        <v>1</v>
      </c>
      <c r="D243" s="5" t="s">
        <v>199</v>
      </c>
      <c r="E243" s="53"/>
      <c r="F243" s="5" t="s">
        <v>6</v>
      </c>
      <c r="G243" s="6" t="s">
        <v>246</v>
      </c>
      <c r="H243" s="7">
        <v>7</v>
      </c>
      <c r="I243" s="7" t="s">
        <v>28</v>
      </c>
      <c r="J243" s="7" t="s">
        <v>252</v>
      </c>
      <c r="K243" s="7"/>
      <c r="L243" s="8"/>
      <c r="Q243" s="61"/>
      <c r="R243" t="s">
        <v>433</v>
      </c>
      <c r="T243" t="s">
        <v>6</v>
      </c>
      <c r="U243" t="s">
        <v>434</v>
      </c>
      <c r="V243">
        <v>4</v>
      </c>
      <c r="W243" t="s">
        <v>435</v>
      </c>
      <c r="X243" t="s">
        <v>245</v>
      </c>
      <c r="Y243" t="s">
        <v>360</v>
      </c>
      <c r="Z243" s="65">
        <f>SUM(V242:V243)</f>
        <v>50</v>
      </c>
    </row>
    <row r="244" spans="1:26" ht="18" customHeight="1" x14ac:dyDescent="0.4">
      <c r="A244" s="9">
        <v>90</v>
      </c>
      <c r="B244" s="10" t="s">
        <v>198</v>
      </c>
      <c r="C244" s="10">
        <v>2</v>
      </c>
      <c r="D244" s="10" t="s">
        <v>200</v>
      </c>
      <c r="E244" s="44"/>
      <c r="F244" s="10" t="s">
        <v>6</v>
      </c>
      <c r="G244" s="11" t="s">
        <v>247</v>
      </c>
      <c r="H244" s="12">
        <v>14.9</v>
      </c>
      <c r="I244" s="12" t="s">
        <v>28</v>
      </c>
      <c r="J244" s="7" t="s">
        <v>252</v>
      </c>
      <c r="K244" s="12"/>
      <c r="L244" s="13"/>
      <c r="Q244" s="59">
        <v>4</v>
      </c>
      <c r="R244" s="60" t="s">
        <v>436</v>
      </c>
      <c r="S244" s="60"/>
      <c r="T244" s="60" t="s">
        <v>6</v>
      </c>
      <c r="U244" s="60" t="s">
        <v>437</v>
      </c>
      <c r="V244" s="60">
        <v>7.5</v>
      </c>
      <c r="W244" s="60" t="s">
        <v>417</v>
      </c>
      <c r="X244" s="60" t="s">
        <v>245</v>
      </c>
      <c r="Y244" s="60" t="s">
        <v>363</v>
      </c>
      <c r="Z244" s="62"/>
    </row>
    <row r="245" spans="1:26" ht="18" customHeight="1" x14ac:dyDescent="0.4">
      <c r="A245" s="9">
        <v>90</v>
      </c>
      <c r="B245" s="10" t="s">
        <v>198</v>
      </c>
      <c r="C245" s="10">
        <v>3</v>
      </c>
      <c r="D245" s="10" t="s">
        <v>201</v>
      </c>
      <c r="E245" s="44"/>
      <c r="F245" s="10" t="s">
        <v>6</v>
      </c>
      <c r="G245" s="11" t="s">
        <v>248</v>
      </c>
      <c r="H245" s="12">
        <v>13.7</v>
      </c>
      <c r="I245" s="12" t="s">
        <v>28</v>
      </c>
      <c r="J245" s="7" t="s">
        <v>252</v>
      </c>
      <c r="K245" s="12"/>
      <c r="L245" s="13"/>
      <c r="Q245" s="63"/>
      <c r="R245" s="64" t="s">
        <v>438</v>
      </c>
      <c r="S245" s="64"/>
      <c r="T245" s="64" t="s">
        <v>6</v>
      </c>
      <c r="U245" s="64" t="s">
        <v>439</v>
      </c>
      <c r="V245" s="64">
        <v>8.5</v>
      </c>
      <c r="W245" s="64" t="s">
        <v>429</v>
      </c>
      <c r="X245" s="64" t="s">
        <v>245</v>
      </c>
      <c r="Y245" s="64" t="s">
        <v>364</v>
      </c>
      <c r="Z245" s="65">
        <f>SUM(V244:V245)</f>
        <v>16</v>
      </c>
    </row>
    <row r="246" spans="1:26" ht="18" customHeight="1" x14ac:dyDescent="0.4">
      <c r="A246" s="9">
        <v>90</v>
      </c>
      <c r="B246" s="10" t="s">
        <v>198</v>
      </c>
      <c r="C246" s="10">
        <v>4</v>
      </c>
      <c r="D246" s="10" t="s">
        <v>202</v>
      </c>
      <c r="E246" s="44"/>
      <c r="F246" s="10" t="s">
        <v>6</v>
      </c>
      <c r="G246" s="11" t="s">
        <v>250</v>
      </c>
      <c r="H246" s="12">
        <v>4.0999999999999996</v>
      </c>
      <c r="I246" s="12" t="s">
        <v>28</v>
      </c>
      <c r="J246" s="7" t="s">
        <v>252</v>
      </c>
      <c r="K246" s="12"/>
      <c r="L246" s="13"/>
      <c r="Q246" s="61">
        <v>5</v>
      </c>
      <c r="R246" t="s">
        <v>440</v>
      </c>
      <c r="T246" t="s">
        <v>6</v>
      </c>
      <c r="U246" t="s">
        <v>441</v>
      </c>
      <c r="V246">
        <v>5</v>
      </c>
      <c r="W246" t="s">
        <v>7</v>
      </c>
      <c r="X246" t="s">
        <v>245</v>
      </c>
      <c r="Z246" s="62"/>
    </row>
    <row r="247" spans="1:26" ht="18" customHeight="1" x14ac:dyDescent="0.4">
      <c r="A247" s="9">
        <v>90</v>
      </c>
      <c r="B247" s="10" t="s">
        <v>198</v>
      </c>
      <c r="C247" s="10">
        <v>5</v>
      </c>
      <c r="D247" s="10" t="s">
        <v>203</v>
      </c>
      <c r="E247" s="44"/>
      <c r="F247" s="10" t="s">
        <v>6</v>
      </c>
      <c r="G247" s="11" t="s">
        <v>249</v>
      </c>
      <c r="H247" s="12">
        <v>15</v>
      </c>
      <c r="I247" s="12" t="s">
        <v>28</v>
      </c>
      <c r="J247" s="7" t="s">
        <v>252</v>
      </c>
      <c r="K247" s="12"/>
      <c r="L247" s="13"/>
      <c r="Q247" s="61"/>
      <c r="R247" t="s">
        <v>442</v>
      </c>
      <c r="T247" t="s">
        <v>6</v>
      </c>
      <c r="U247" t="s">
        <v>441</v>
      </c>
      <c r="V247">
        <v>6</v>
      </c>
      <c r="W247" t="s">
        <v>7</v>
      </c>
      <c r="X247" t="s">
        <v>245</v>
      </c>
      <c r="Z247" s="62"/>
    </row>
    <row r="248" spans="1:26" ht="18" customHeight="1" x14ac:dyDescent="0.4">
      <c r="A248" s="9">
        <v>90</v>
      </c>
      <c r="B248" s="10" t="s">
        <v>198</v>
      </c>
      <c r="C248" s="10">
        <v>6</v>
      </c>
      <c r="D248" s="10" t="s">
        <v>204</v>
      </c>
      <c r="E248" s="44"/>
      <c r="F248" s="10" t="s">
        <v>6</v>
      </c>
      <c r="G248" s="11" t="s">
        <v>509</v>
      </c>
      <c r="H248" s="12">
        <v>16</v>
      </c>
      <c r="I248" s="12" t="s">
        <v>28</v>
      </c>
      <c r="J248" s="7" t="s">
        <v>252</v>
      </c>
      <c r="K248" s="12"/>
      <c r="L248" s="13"/>
      <c r="Q248" s="61"/>
      <c r="R248" t="s">
        <v>443</v>
      </c>
      <c r="T248" t="s">
        <v>6</v>
      </c>
      <c r="U248" t="s">
        <v>441</v>
      </c>
      <c r="V248">
        <v>5</v>
      </c>
      <c r="W248" t="s">
        <v>444</v>
      </c>
      <c r="X248" t="s">
        <v>245</v>
      </c>
      <c r="Z248" s="62"/>
    </row>
    <row r="249" spans="1:26" ht="18" customHeight="1" x14ac:dyDescent="0.4">
      <c r="A249" s="9">
        <v>90</v>
      </c>
      <c r="B249" s="10" t="s">
        <v>198</v>
      </c>
      <c r="C249" s="10">
        <v>7</v>
      </c>
      <c r="D249" s="10" t="s">
        <v>205</v>
      </c>
      <c r="E249" s="44"/>
      <c r="F249" s="10" t="s">
        <v>6</v>
      </c>
      <c r="G249" s="11" t="s">
        <v>510</v>
      </c>
      <c r="H249" s="12">
        <v>2.5</v>
      </c>
      <c r="I249" s="12" t="s">
        <v>28</v>
      </c>
      <c r="J249" s="7" t="s">
        <v>252</v>
      </c>
      <c r="K249" s="12"/>
      <c r="L249" s="13"/>
      <c r="Q249" s="63"/>
      <c r="R249" s="64" t="s">
        <v>445</v>
      </c>
      <c r="S249" s="64"/>
      <c r="T249" s="64" t="s">
        <v>6</v>
      </c>
      <c r="U249" s="64" t="s">
        <v>441</v>
      </c>
      <c r="V249" s="64">
        <v>4.5</v>
      </c>
      <c r="W249" s="64" t="s">
        <v>7</v>
      </c>
      <c r="X249" s="64" t="s">
        <v>245</v>
      </c>
      <c r="Y249" s="64"/>
      <c r="Z249" s="65">
        <f>SUM(V246:V249)</f>
        <v>20.5</v>
      </c>
    </row>
    <row r="250" spans="1:26" ht="18" customHeight="1" x14ac:dyDescent="0.4">
      <c r="A250" s="9">
        <v>90</v>
      </c>
      <c r="B250" s="10" t="s">
        <v>198</v>
      </c>
      <c r="C250" s="10">
        <v>8</v>
      </c>
      <c r="D250" s="10" t="s">
        <v>206</v>
      </c>
      <c r="E250" s="44"/>
      <c r="F250" s="10" t="s">
        <v>6</v>
      </c>
      <c r="G250" s="11" t="s">
        <v>251</v>
      </c>
      <c r="H250" s="12">
        <v>9.4</v>
      </c>
      <c r="I250" s="12" t="s">
        <v>28</v>
      </c>
      <c r="J250" s="7" t="s">
        <v>252</v>
      </c>
      <c r="K250" s="12"/>
      <c r="L250" s="13"/>
      <c r="Q250" s="61">
        <v>6</v>
      </c>
      <c r="R250" t="s">
        <v>446</v>
      </c>
      <c r="T250" t="s">
        <v>6</v>
      </c>
      <c r="U250" t="s">
        <v>447</v>
      </c>
      <c r="V250">
        <v>4.5</v>
      </c>
      <c r="W250" t="s">
        <v>448</v>
      </c>
      <c r="X250" t="s">
        <v>256</v>
      </c>
      <c r="Y250" t="s">
        <v>342</v>
      </c>
      <c r="Z250" s="62"/>
    </row>
    <row r="251" spans="1:26" ht="18" customHeight="1" x14ac:dyDescent="0.4">
      <c r="A251" s="9">
        <v>90</v>
      </c>
      <c r="B251" s="10" t="s">
        <v>198</v>
      </c>
      <c r="C251" s="10">
        <v>9</v>
      </c>
      <c r="D251" s="10" t="s">
        <v>207</v>
      </c>
      <c r="E251" s="44"/>
      <c r="F251" s="10" t="s">
        <v>6</v>
      </c>
      <c r="G251" s="11" t="s">
        <v>250</v>
      </c>
      <c r="H251" s="12">
        <v>13.1</v>
      </c>
      <c r="I251" s="12" t="s">
        <v>28</v>
      </c>
      <c r="J251" s="7" t="s">
        <v>252</v>
      </c>
      <c r="K251" s="12"/>
      <c r="L251" s="13"/>
      <c r="Q251" s="61"/>
      <c r="R251" t="s">
        <v>449</v>
      </c>
      <c r="T251" t="s">
        <v>6</v>
      </c>
      <c r="U251" t="s">
        <v>441</v>
      </c>
      <c r="V251">
        <v>5.5</v>
      </c>
      <c r="W251" t="s">
        <v>423</v>
      </c>
      <c r="X251" t="s">
        <v>256</v>
      </c>
      <c r="Y251" t="s">
        <v>370</v>
      </c>
      <c r="Z251" s="62"/>
    </row>
    <row r="252" spans="1:26" ht="18" customHeight="1" x14ac:dyDescent="0.4">
      <c r="A252" s="9"/>
      <c r="B252" s="10"/>
      <c r="C252" s="10"/>
      <c r="D252" s="10"/>
      <c r="E252" s="44"/>
      <c r="F252" s="10"/>
      <c r="G252" s="11"/>
      <c r="H252" s="12"/>
      <c r="I252" s="12"/>
      <c r="J252" s="12"/>
      <c r="K252" s="12"/>
      <c r="L252" s="13"/>
      <c r="Q252" s="61"/>
      <c r="R252" t="s">
        <v>450</v>
      </c>
      <c r="T252" t="s">
        <v>6</v>
      </c>
      <c r="U252" t="s">
        <v>441</v>
      </c>
      <c r="V252">
        <v>4.5</v>
      </c>
      <c r="W252" t="s">
        <v>371</v>
      </c>
      <c r="X252" t="s">
        <v>256</v>
      </c>
      <c r="Z252" s="62"/>
    </row>
    <row r="253" spans="1:26" ht="18" customHeight="1" x14ac:dyDescent="0.4">
      <c r="A253" s="9"/>
      <c r="B253" s="10"/>
      <c r="C253" s="10"/>
      <c r="D253" s="10"/>
      <c r="E253" s="44"/>
      <c r="F253" s="10"/>
      <c r="G253" s="11"/>
      <c r="H253" s="12"/>
      <c r="I253" s="12"/>
      <c r="J253" s="12"/>
      <c r="K253" s="12"/>
      <c r="L253" s="13"/>
      <c r="Q253" s="63"/>
      <c r="R253" s="64" t="s">
        <v>451</v>
      </c>
      <c r="S253" s="64"/>
      <c r="T253" s="64" t="s">
        <v>6</v>
      </c>
      <c r="U253" s="64" t="s">
        <v>441</v>
      </c>
      <c r="V253" s="64">
        <v>5</v>
      </c>
      <c r="W253" s="64" t="s">
        <v>7</v>
      </c>
      <c r="X253" s="64" t="s">
        <v>256</v>
      </c>
      <c r="Y253" s="64"/>
      <c r="Z253" s="65">
        <f>SUM(V250:V253)</f>
        <v>19.5</v>
      </c>
    </row>
    <row r="254" spans="1:26" ht="18" customHeight="1" x14ac:dyDescent="0.4">
      <c r="A254" s="14"/>
      <c r="B254" s="15"/>
      <c r="C254" s="15"/>
      <c r="D254" s="15"/>
      <c r="E254" s="42"/>
      <c r="F254" s="15"/>
      <c r="G254" s="16"/>
      <c r="H254" s="17"/>
      <c r="I254" s="17"/>
      <c r="J254" s="17"/>
      <c r="K254" s="17"/>
      <c r="L254" s="18"/>
      <c r="M254" s="20">
        <f t="shared" ref="M254" si="19">SUM(H243:H254)</f>
        <v>95.699999999999989</v>
      </c>
    </row>
    <row r="255" spans="1:26" ht="18" customHeight="1" x14ac:dyDescent="0.4">
      <c r="A255" s="4">
        <v>96</v>
      </c>
      <c r="B255" s="5" t="s">
        <v>243</v>
      </c>
      <c r="C255" s="5">
        <v>1</v>
      </c>
      <c r="D255" s="5" t="s">
        <v>172</v>
      </c>
      <c r="E255" s="53"/>
      <c r="F255" s="5" t="s">
        <v>26</v>
      </c>
      <c r="G255" s="6" t="s">
        <v>372</v>
      </c>
      <c r="H255" s="7">
        <v>59</v>
      </c>
      <c r="I255" s="7" t="s">
        <v>28</v>
      </c>
      <c r="J255" s="7" t="s">
        <v>305</v>
      </c>
      <c r="K255" s="7"/>
      <c r="L255" s="8"/>
    </row>
    <row r="256" spans="1:26" ht="18" customHeight="1" x14ac:dyDescent="0.4">
      <c r="A256" s="9">
        <v>96</v>
      </c>
      <c r="B256" s="10" t="s">
        <v>243</v>
      </c>
      <c r="C256" s="10">
        <v>2</v>
      </c>
      <c r="D256" s="10" t="s">
        <v>244</v>
      </c>
      <c r="E256" s="44"/>
      <c r="F256" s="10" t="s">
        <v>26</v>
      </c>
      <c r="G256" s="11" t="s">
        <v>373</v>
      </c>
      <c r="H256" s="12">
        <v>33</v>
      </c>
      <c r="I256" s="12" t="s">
        <v>28</v>
      </c>
      <c r="J256" s="12" t="s">
        <v>305</v>
      </c>
      <c r="K256" s="12"/>
      <c r="L256" s="13"/>
    </row>
    <row r="257" spans="1:13" ht="18" customHeight="1" x14ac:dyDescent="0.4">
      <c r="A257" s="9"/>
      <c r="B257" s="10"/>
      <c r="C257" s="10"/>
      <c r="D257" s="10"/>
      <c r="E257" s="44"/>
      <c r="F257" s="10"/>
      <c r="G257" s="11"/>
      <c r="H257" s="12"/>
      <c r="I257" s="12"/>
      <c r="J257" s="12"/>
      <c r="K257" s="12"/>
      <c r="L257" s="13"/>
    </row>
    <row r="258" spans="1:13" ht="18" customHeight="1" x14ac:dyDescent="0.4">
      <c r="A258" s="9"/>
      <c r="B258" s="10"/>
      <c r="C258" s="10"/>
      <c r="D258" s="10"/>
      <c r="E258" s="44"/>
      <c r="F258" s="10"/>
      <c r="G258" s="11"/>
      <c r="H258" s="12"/>
      <c r="I258" s="12"/>
      <c r="J258" s="12"/>
      <c r="K258" s="12"/>
      <c r="L258" s="13"/>
    </row>
    <row r="259" spans="1:13" ht="18" customHeight="1" x14ac:dyDescent="0.4">
      <c r="A259" s="9"/>
      <c r="B259" s="10"/>
      <c r="C259" s="10"/>
      <c r="D259" s="10"/>
      <c r="E259" s="44"/>
      <c r="F259" s="10"/>
      <c r="G259" s="11"/>
      <c r="H259" s="12"/>
      <c r="I259" s="12"/>
      <c r="J259" s="12"/>
      <c r="K259" s="12"/>
      <c r="L259" s="13"/>
    </row>
    <row r="260" spans="1:13" ht="18" customHeight="1" x14ac:dyDescent="0.4">
      <c r="A260" s="9"/>
      <c r="B260" s="10"/>
      <c r="C260" s="10"/>
      <c r="D260" s="10"/>
      <c r="E260" s="44"/>
      <c r="F260" s="10"/>
      <c r="G260" s="11"/>
      <c r="H260" s="12"/>
      <c r="I260" s="12"/>
      <c r="J260" s="12"/>
      <c r="K260" s="12"/>
      <c r="L260" s="13"/>
    </row>
    <row r="261" spans="1:13" ht="18" customHeight="1" x14ac:dyDescent="0.4">
      <c r="A261" s="9"/>
      <c r="B261" s="10"/>
      <c r="C261" s="10"/>
      <c r="D261" s="10"/>
      <c r="E261" s="44"/>
      <c r="F261" s="10"/>
      <c r="G261" s="11"/>
      <c r="H261" s="12"/>
      <c r="I261" s="12"/>
      <c r="J261" s="12"/>
      <c r="K261" s="12"/>
      <c r="L261" s="13"/>
    </row>
    <row r="262" spans="1:13" ht="18" customHeight="1" x14ac:dyDescent="0.4">
      <c r="A262" s="9"/>
      <c r="B262" s="10"/>
      <c r="C262" s="10"/>
      <c r="D262" s="10"/>
      <c r="E262" s="44"/>
      <c r="F262" s="10"/>
      <c r="G262" s="11"/>
      <c r="H262" s="12"/>
      <c r="I262" s="12"/>
      <c r="J262" s="12"/>
      <c r="K262" s="12"/>
      <c r="L262" s="13"/>
    </row>
    <row r="263" spans="1:13" ht="18" customHeight="1" x14ac:dyDescent="0.4">
      <c r="A263" s="9"/>
      <c r="B263" s="10"/>
      <c r="C263" s="10"/>
      <c r="D263" s="10"/>
      <c r="E263" s="44"/>
      <c r="F263" s="10"/>
      <c r="G263" s="11"/>
      <c r="H263" s="12"/>
      <c r="I263" s="12"/>
      <c r="J263" s="12"/>
      <c r="K263" s="12"/>
      <c r="L263" s="13"/>
    </row>
    <row r="264" spans="1:13" ht="18" customHeight="1" x14ac:dyDescent="0.4">
      <c r="A264" s="9"/>
      <c r="B264" s="10"/>
      <c r="C264" s="10"/>
      <c r="D264" s="10"/>
      <c r="E264" s="44"/>
      <c r="F264" s="10"/>
      <c r="G264" s="11"/>
      <c r="H264" s="12"/>
      <c r="I264" s="12"/>
      <c r="J264" s="12"/>
      <c r="K264" s="12"/>
      <c r="L264" s="13"/>
    </row>
    <row r="265" spans="1:13" ht="18" customHeight="1" x14ac:dyDescent="0.4">
      <c r="A265" s="9"/>
      <c r="B265" s="10"/>
      <c r="C265" s="10"/>
      <c r="D265" s="10"/>
      <c r="E265" s="44"/>
      <c r="F265" s="10"/>
      <c r="G265" s="11"/>
      <c r="H265" s="12"/>
      <c r="I265" s="12"/>
      <c r="J265" s="12"/>
      <c r="K265" s="12"/>
      <c r="L265" s="13"/>
    </row>
    <row r="266" spans="1:13" ht="18" customHeight="1" x14ac:dyDescent="0.4">
      <c r="A266" s="14"/>
      <c r="B266" s="15"/>
      <c r="C266" s="15"/>
      <c r="D266" s="15"/>
      <c r="E266" s="42"/>
      <c r="F266" s="15"/>
      <c r="G266" s="16"/>
      <c r="H266" s="17"/>
      <c r="I266" s="17"/>
      <c r="J266" s="17"/>
      <c r="K266" s="17"/>
      <c r="L266" s="18"/>
      <c r="M266" s="20">
        <f t="shared" ref="M266" si="20">SUM(H255:H266)</f>
        <v>92</v>
      </c>
    </row>
    <row r="267" spans="1:13" ht="18" customHeight="1" x14ac:dyDescent="0.4">
      <c r="A267" s="4">
        <v>99</v>
      </c>
      <c r="B267" s="5" t="s">
        <v>208</v>
      </c>
      <c r="C267" s="5">
        <v>1</v>
      </c>
      <c r="D267" s="5" t="s">
        <v>209</v>
      </c>
      <c r="E267" s="53">
        <v>1</v>
      </c>
      <c r="F267" s="5" t="s">
        <v>6</v>
      </c>
      <c r="G267" s="6" t="s">
        <v>374</v>
      </c>
      <c r="H267" s="7">
        <v>40</v>
      </c>
      <c r="I267" s="7" t="s">
        <v>28</v>
      </c>
      <c r="J267" s="7" t="s">
        <v>305</v>
      </c>
      <c r="K267" s="7"/>
      <c r="L267" s="8"/>
    </row>
    <row r="268" spans="1:13" ht="18" customHeight="1" x14ac:dyDescent="0.4">
      <c r="A268" s="9">
        <v>99</v>
      </c>
      <c r="B268" s="10" t="s">
        <v>208</v>
      </c>
      <c r="C268" s="10">
        <v>2</v>
      </c>
      <c r="D268" s="10" t="s">
        <v>210</v>
      </c>
      <c r="E268" s="44">
        <v>1</v>
      </c>
      <c r="F268" s="10" t="s">
        <v>169</v>
      </c>
      <c r="G268" s="11" t="s">
        <v>375</v>
      </c>
      <c r="H268" s="12">
        <v>12</v>
      </c>
      <c r="I268" s="12" t="s">
        <v>28</v>
      </c>
      <c r="J268" s="12" t="s">
        <v>252</v>
      </c>
      <c r="K268" s="12"/>
      <c r="L268" s="13"/>
    </row>
    <row r="269" spans="1:13" ht="18" customHeight="1" x14ac:dyDescent="0.4">
      <c r="A269" s="9">
        <v>99</v>
      </c>
      <c r="B269" s="10" t="s">
        <v>208</v>
      </c>
      <c r="C269" s="10">
        <v>3</v>
      </c>
      <c r="D269" s="10" t="s">
        <v>211</v>
      </c>
      <c r="E269" s="44">
        <v>2</v>
      </c>
      <c r="F269" s="10" t="s">
        <v>6</v>
      </c>
      <c r="G269" s="11" t="s">
        <v>376</v>
      </c>
      <c r="H269" s="12">
        <v>13</v>
      </c>
      <c r="I269" s="12" t="s">
        <v>28</v>
      </c>
      <c r="J269" s="12" t="s">
        <v>252</v>
      </c>
      <c r="K269" s="12"/>
      <c r="L269" s="13"/>
    </row>
    <row r="270" spans="1:13" ht="18" customHeight="1" x14ac:dyDescent="0.4">
      <c r="A270" s="9">
        <v>99</v>
      </c>
      <c r="B270" s="10" t="s">
        <v>208</v>
      </c>
      <c r="C270" s="10">
        <v>4</v>
      </c>
      <c r="D270" s="10" t="s">
        <v>212</v>
      </c>
      <c r="E270" s="44">
        <v>3</v>
      </c>
      <c r="F270" s="10" t="s">
        <v>169</v>
      </c>
      <c r="G270" s="11" t="s">
        <v>377</v>
      </c>
      <c r="H270" s="12">
        <v>3</v>
      </c>
      <c r="I270" s="12" t="s">
        <v>28</v>
      </c>
      <c r="J270" s="12" t="s">
        <v>252</v>
      </c>
      <c r="K270" s="12"/>
      <c r="L270" s="13"/>
    </row>
    <row r="271" spans="1:13" ht="18" customHeight="1" x14ac:dyDescent="0.4">
      <c r="A271" s="9">
        <v>99</v>
      </c>
      <c r="B271" s="10" t="s">
        <v>208</v>
      </c>
      <c r="C271" s="10">
        <v>5</v>
      </c>
      <c r="D271" s="10" t="s">
        <v>545</v>
      </c>
      <c r="E271" s="44">
        <v>2</v>
      </c>
      <c r="F271" s="10" t="s">
        <v>6</v>
      </c>
      <c r="G271" s="11" t="s">
        <v>378</v>
      </c>
      <c r="H271" s="12">
        <v>17</v>
      </c>
      <c r="I271" s="12" t="s">
        <v>28</v>
      </c>
      <c r="J271" s="7" t="s">
        <v>305</v>
      </c>
      <c r="K271" s="12"/>
      <c r="L271" s="13" t="s">
        <v>604</v>
      </c>
    </row>
    <row r="272" spans="1:13" ht="18" customHeight="1" x14ac:dyDescent="0.4">
      <c r="A272" s="9">
        <v>99</v>
      </c>
      <c r="B272" s="10" t="s">
        <v>208</v>
      </c>
      <c r="C272" s="10">
        <v>6</v>
      </c>
      <c r="D272" s="10" t="s">
        <v>213</v>
      </c>
      <c r="E272" s="44">
        <v>2</v>
      </c>
      <c r="F272" s="10" t="s">
        <v>169</v>
      </c>
      <c r="G272" s="11" t="s">
        <v>379</v>
      </c>
      <c r="H272" s="12">
        <v>5</v>
      </c>
      <c r="I272" s="12" t="s">
        <v>28</v>
      </c>
      <c r="J272" s="12" t="s">
        <v>256</v>
      </c>
      <c r="K272" s="12"/>
      <c r="L272" s="13"/>
    </row>
    <row r="273" spans="1:13" ht="18" customHeight="1" x14ac:dyDescent="0.4">
      <c r="A273" s="9">
        <v>99</v>
      </c>
      <c r="B273" s="10" t="s">
        <v>208</v>
      </c>
      <c r="C273" s="10">
        <v>7</v>
      </c>
      <c r="D273" s="10" t="s">
        <v>214</v>
      </c>
      <c r="E273" s="44">
        <v>4</v>
      </c>
      <c r="F273" s="10" t="s">
        <v>6</v>
      </c>
      <c r="G273" s="11" t="s">
        <v>380</v>
      </c>
      <c r="H273" s="12">
        <v>5</v>
      </c>
      <c r="I273" s="12" t="s">
        <v>28</v>
      </c>
      <c r="J273" s="7" t="s">
        <v>305</v>
      </c>
      <c r="K273" s="12"/>
      <c r="L273" s="13"/>
    </row>
    <row r="274" spans="1:13" ht="18" customHeight="1" x14ac:dyDescent="0.4">
      <c r="A274" s="9">
        <v>99</v>
      </c>
      <c r="B274" s="10" t="s">
        <v>208</v>
      </c>
      <c r="C274" s="10">
        <v>8</v>
      </c>
      <c r="D274" s="10" t="s">
        <v>215</v>
      </c>
      <c r="E274" s="44">
        <v>5</v>
      </c>
      <c r="F274" s="10" t="s">
        <v>169</v>
      </c>
      <c r="G274" s="11" t="s">
        <v>381</v>
      </c>
      <c r="H274" s="12">
        <v>5</v>
      </c>
      <c r="I274" s="12" t="s">
        <v>28</v>
      </c>
      <c r="J274" s="12" t="s">
        <v>256</v>
      </c>
      <c r="K274" s="12"/>
      <c r="L274" s="13"/>
    </row>
    <row r="275" spans="1:13" ht="18" customHeight="1" x14ac:dyDescent="0.4">
      <c r="A275" s="9">
        <v>99</v>
      </c>
      <c r="B275" s="10" t="s">
        <v>208</v>
      </c>
      <c r="C275" s="10">
        <v>9</v>
      </c>
      <c r="D275" s="10" t="s">
        <v>216</v>
      </c>
      <c r="E275" s="44">
        <v>5</v>
      </c>
      <c r="F275" s="10" t="s">
        <v>6</v>
      </c>
      <c r="G275" s="11" t="s">
        <v>382</v>
      </c>
      <c r="H275" s="12">
        <v>20</v>
      </c>
      <c r="I275" s="12" t="s">
        <v>28</v>
      </c>
      <c r="J275" s="12" t="s">
        <v>256</v>
      </c>
      <c r="K275" s="12"/>
      <c r="L275" s="13"/>
    </row>
    <row r="276" spans="1:13" ht="18" customHeight="1" x14ac:dyDescent="0.4">
      <c r="A276" s="9"/>
      <c r="B276" s="10"/>
      <c r="C276" s="10"/>
      <c r="D276" s="10"/>
      <c r="E276" s="44"/>
      <c r="F276" s="10"/>
      <c r="G276" s="11"/>
      <c r="H276" s="12"/>
      <c r="I276" s="12"/>
      <c r="J276" s="12"/>
      <c r="K276" s="12"/>
      <c r="L276" s="13"/>
    </row>
    <row r="277" spans="1:13" ht="18" customHeight="1" x14ac:dyDescent="0.4">
      <c r="A277" s="9"/>
      <c r="B277" s="10"/>
      <c r="C277" s="10"/>
      <c r="D277" s="10"/>
      <c r="E277" s="44"/>
      <c r="F277" s="10"/>
      <c r="G277" s="11"/>
      <c r="H277" s="12"/>
      <c r="I277" s="12"/>
      <c r="J277" s="12"/>
      <c r="K277" s="12"/>
      <c r="L277" s="13"/>
    </row>
    <row r="278" spans="1:13" ht="18" customHeight="1" x14ac:dyDescent="0.4">
      <c r="A278" s="14"/>
      <c r="B278" s="15"/>
      <c r="C278" s="15"/>
      <c r="D278" s="15"/>
      <c r="E278" s="42"/>
      <c r="F278" s="15"/>
      <c r="G278" s="16"/>
      <c r="H278" s="17"/>
      <c r="I278" s="17"/>
      <c r="J278" s="17"/>
      <c r="K278" s="17"/>
      <c r="L278" s="18"/>
      <c r="M278" s="20">
        <f t="shared" ref="M278" si="21">SUM(H267:H278)</f>
        <v>120</v>
      </c>
    </row>
    <row r="279" spans="1:13" ht="18" customHeight="1" x14ac:dyDescent="0.4">
      <c r="A279" s="4">
        <v>100</v>
      </c>
      <c r="B279" s="5" t="s">
        <v>217</v>
      </c>
      <c r="C279" s="5">
        <v>1</v>
      </c>
      <c r="D279" s="5" t="s">
        <v>218</v>
      </c>
      <c r="E279" s="53"/>
      <c r="F279" s="5" t="s">
        <v>6</v>
      </c>
      <c r="G279" s="51" t="s">
        <v>253</v>
      </c>
      <c r="H279" s="7">
        <v>21.2</v>
      </c>
      <c r="I279" s="7" t="s">
        <v>28</v>
      </c>
      <c r="J279" s="7" t="s">
        <v>252</v>
      </c>
      <c r="K279" s="7"/>
      <c r="L279" s="8"/>
    </row>
    <row r="280" spans="1:13" ht="18" customHeight="1" x14ac:dyDescent="0.4">
      <c r="A280" s="9">
        <v>100</v>
      </c>
      <c r="B280" s="10" t="s">
        <v>217</v>
      </c>
      <c r="C280" s="10">
        <v>2</v>
      </c>
      <c r="D280" s="10" t="s">
        <v>211</v>
      </c>
      <c r="E280" s="44"/>
      <c r="F280" s="10" t="s">
        <v>6</v>
      </c>
      <c r="G280" s="11" t="s">
        <v>254</v>
      </c>
      <c r="H280" s="12">
        <v>2.1</v>
      </c>
      <c r="I280" s="12" t="s">
        <v>28</v>
      </c>
      <c r="J280" s="12" t="s">
        <v>252</v>
      </c>
      <c r="K280" s="12"/>
      <c r="L280" s="13"/>
    </row>
    <row r="281" spans="1:13" ht="18" customHeight="1" x14ac:dyDescent="0.4">
      <c r="A281" s="9">
        <v>100</v>
      </c>
      <c r="B281" s="10" t="s">
        <v>217</v>
      </c>
      <c r="C281" s="10">
        <v>3</v>
      </c>
      <c r="D281" s="10" t="s">
        <v>219</v>
      </c>
      <c r="E281" s="44"/>
      <c r="F281" s="10" t="s">
        <v>6</v>
      </c>
      <c r="G281" s="52" t="s">
        <v>400</v>
      </c>
      <c r="H281" s="12">
        <v>20.3</v>
      </c>
      <c r="I281" s="12" t="s">
        <v>28</v>
      </c>
      <c r="J281" s="12" t="s">
        <v>256</v>
      </c>
      <c r="K281" s="12"/>
      <c r="L281" s="13"/>
    </row>
    <row r="282" spans="1:13" ht="18" customHeight="1" x14ac:dyDescent="0.4">
      <c r="A282" s="9">
        <v>100</v>
      </c>
      <c r="B282" s="10" t="s">
        <v>217</v>
      </c>
      <c r="C282" s="10">
        <v>4</v>
      </c>
      <c r="D282" s="10" t="s">
        <v>220</v>
      </c>
      <c r="E282" s="44"/>
      <c r="F282" s="10" t="s">
        <v>6</v>
      </c>
      <c r="G282" s="11" t="s">
        <v>255</v>
      </c>
      <c r="H282" s="12">
        <v>13.7</v>
      </c>
      <c r="I282" s="12" t="s">
        <v>28</v>
      </c>
      <c r="J282" s="12" t="s">
        <v>256</v>
      </c>
      <c r="K282" s="12"/>
      <c r="L282" s="13"/>
    </row>
    <row r="283" spans="1:13" ht="18" customHeight="1" x14ac:dyDescent="0.4">
      <c r="A283" s="9"/>
      <c r="B283" s="10"/>
      <c r="C283" s="10"/>
      <c r="D283" s="10"/>
      <c r="E283" s="44"/>
      <c r="F283" s="10"/>
      <c r="G283" s="11"/>
      <c r="H283" s="12"/>
      <c r="I283" s="12"/>
      <c r="J283" s="12"/>
      <c r="K283" s="12"/>
      <c r="L283" s="13"/>
    </row>
    <row r="284" spans="1:13" ht="18" customHeight="1" x14ac:dyDescent="0.4">
      <c r="A284" s="9"/>
      <c r="B284" s="10"/>
      <c r="C284" s="10"/>
      <c r="D284" s="10"/>
      <c r="E284" s="44"/>
      <c r="F284" s="10"/>
      <c r="G284" s="11"/>
      <c r="H284" s="12"/>
      <c r="I284" s="12"/>
      <c r="J284" s="12"/>
      <c r="K284" s="12"/>
      <c r="L284" s="13"/>
    </row>
    <row r="285" spans="1:13" ht="18" customHeight="1" x14ac:dyDescent="0.4">
      <c r="A285" s="9"/>
      <c r="B285" s="10"/>
      <c r="C285" s="10"/>
      <c r="D285" s="10"/>
      <c r="E285" s="44"/>
      <c r="F285" s="10"/>
      <c r="G285" s="11"/>
      <c r="H285" s="12"/>
      <c r="I285" s="12"/>
      <c r="J285" s="12"/>
      <c r="K285" s="12"/>
      <c r="L285" s="13"/>
    </row>
    <row r="286" spans="1:13" ht="18" customHeight="1" x14ac:dyDescent="0.4">
      <c r="A286" s="9"/>
      <c r="B286" s="10"/>
      <c r="C286" s="10"/>
      <c r="D286" s="10"/>
      <c r="E286" s="44"/>
      <c r="F286" s="10"/>
      <c r="G286" s="11"/>
      <c r="H286" s="12"/>
      <c r="I286" s="12"/>
      <c r="J286" s="12"/>
      <c r="K286" s="12"/>
      <c r="L286" s="13"/>
    </row>
    <row r="287" spans="1:13" ht="18" customHeight="1" x14ac:dyDescent="0.4">
      <c r="A287" s="9"/>
      <c r="B287" s="10"/>
      <c r="C287" s="10"/>
      <c r="D287" s="10"/>
      <c r="E287" s="44"/>
      <c r="F287" s="10"/>
      <c r="G287" s="11"/>
      <c r="H287" s="12"/>
      <c r="I287" s="12"/>
      <c r="J287" s="12"/>
      <c r="K287" s="12"/>
      <c r="L287" s="13"/>
    </row>
    <row r="288" spans="1:13" ht="18" customHeight="1" x14ac:dyDescent="0.4">
      <c r="A288" s="9"/>
      <c r="B288" s="10"/>
      <c r="C288" s="10"/>
      <c r="D288" s="10"/>
      <c r="E288" s="44"/>
      <c r="F288" s="10"/>
      <c r="G288" s="11"/>
      <c r="H288" s="12"/>
      <c r="I288" s="12"/>
      <c r="J288" s="12"/>
      <c r="K288" s="12"/>
      <c r="L288" s="13"/>
    </row>
    <row r="289" spans="1:13" ht="18" customHeight="1" x14ac:dyDescent="0.4">
      <c r="A289" s="9"/>
      <c r="B289" s="10"/>
      <c r="C289" s="10"/>
      <c r="D289" s="10"/>
      <c r="E289" s="44"/>
      <c r="F289" s="10"/>
      <c r="G289" s="11"/>
      <c r="H289" s="12"/>
      <c r="I289" s="12"/>
      <c r="J289" s="12"/>
      <c r="K289" s="12"/>
      <c r="L289" s="13"/>
    </row>
    <row r="290" spans="1:13" ht="18" customHeight="1" x14ac:dyDescent="0.4">
      <c r="A290" s="14"/>
      <c r="B290" s="15"/>
      <c r="C290" s="15"/>
      <c r="D290" s="15"/>
      <c r="E290" s="42"/>
      <c r="F290" s="15"/>
      <c r="G290" s="16"/>
      <c r="H290" s="17"/>
      <c r="I290" s="17"/>
      <c r="J290" s="17"/>
      <c r="K290" s="17"/>
      <c r="L290" s="18"/>
      <c r="M290" s="20">
        <f t="shared" ref="M290" si="22">SUM(H279:H290)</f>
        <v>57.3</v>
      </c>
    </row>
    <row r="291" spans="1:13" ht="18" customHeight="1" x14ac:dyDescent="0.4">
      <c r="A291" s="4">
        <v>105</v>
      </c>
      <c r="B291" s="5" t="s">
        <v>221</v>
      </c>
      <c r="C291" s="5">
        <v>1</v>
      </c>
      <c r="D291" s="5" t="s">
        <v>222</v>
      </c>
      <c r="E291" s="53">
        <v>1</v>
      </c>
      <c r="F291" s="5" t="s">
        <v>6</v>
      </c>
      <c r="G291" s="6" t="s">
        <v>383</v>
      </c>
      <c r="H291" s="7">
        <v>25</v>
      </c>
      <c r="I291" s="7" t="s">
        <v>28</v>
      </c>
      <c r="J291" s="7" t="s">
        <v>452</v>
      </c>
      <c r="K291" s="7"/>
      <c r="L291" s="8"/>
    </row>
    <row r="292" spans="1:13" ht="18" customHeight="1" x14ac:dyDescent="0.4">
      <c r="A292" s="9">
        <v>105</v>
      </c>
      <c r="B292" s="10" t="s">
        <v>221</v>
      </c>
      <c r="C292" s="10">
        <v>2</v>
      </c>
      <c r="D292" s="10" t="s">
        <v>223</v>
      </c>
      <c r="E292" s="44">
        <v>1</v>
      </c>
      <c r="F292" s="10" t="s">
        <v>6</v>
      </c>
      <c r="G292" s="11" t="s">
        <v>384</v>
      </c>
      <c r="H292" s="12">
        <v>5</v>
      </c>
      <c r="I292" s="12" t="s">
        <v>28</v>
      </c>
      <c r="J292" s="12" t="s">
        <v>452</v>
      </c>
      <c r="K292" s="12"/>
      <c r="L292" s="13"/>
    </row>
    <row r="293" spans="1:13" ht="18" customHeight="1" x14ac:dyDescent="0.4">
      <c r="A293" s="9">
        <v>105</v>
      </c>
      <c r="B293" s="10" t="s">
        <v>221</v>
      </c>
      <c r="C293" s="10">
        <v>3</v>
      </c>
      <c r="D293" s="10" t="s">
        <v>224</v>
      </c>
      <c r="E293" s="44">
        <v>1</v>
      </c>
      <c r="F293" s="10" t="s">
        <v>6</v>
      </c>
      <c r="G293" s="11" t="s">
        <v>385</v>
      </c>
      <c r="H293" s="12">
        <v>4</v>
      </c>
      <c r="I293" s="12" t="s">
        <v>28</v>
      </c>
      <c r="J293" s="12" t="s">
        <v>452</v>
      </c>
      <c r="K293" s="12"/>
      <c r="L293" s="13"/>
    </row>
    <row r="294" spans="1:13" ht="18" customHeight="1" x14ac:dyDescent="0.4">
      <c r="A294" s="9">
        <v>105</v>
      </c>
      <c r="B294" s="10" t="s">
        <v>221</v>
      </c>
      <c r="C294" s="10">
        <v>4</v>
      </c>
      <c r="D294" s="10" t="s">
        <v>225</v>
      </c>
      <c r="E294" s="44">
        <v>1</v>
      </c>
      <c r="F294" s="10" t="s">
        <v>6</v>
      </c>
      <c r="G294" s="11" t="s">
        <v>386</v>
      </c>
      <c r="H294" s="12">
        <v>4</v>
      </c>
      <c r="I294" s="12" t="s">
        <v>28</v>
      </c>
      <c r="J294" s="12" t="s">
        <v>452</v>
      </c>
      <c r="K294" s="12"/>
      <c r="L294" s="13"/>
    </row>
    <row r="295" spans="1:13" ht="18" customHeight="1" x14ac:dyDescent="0.4">
      <c r="A295" s="9">
        <v>105</v>
      </c>
      <c r="B295" s="10" t="s">
        <v>221</v>
      </c>
      <c r="C295" s="10">
        <v>5</v>
      </c>
      <c r="D295" s="10" t="s">
        <v>226</v>
      </c>
      <c r="E295" s="44">
        <v>1</v>
      </c>
      <c r="F295" s="10" t="s">
        <v>6</v>
      </c>
      <c r="G295" s="11" t="s">
        <v>387</v>
      </c>
      <c r="H295" s="12">
        <v>4</v>
      </c>
      <c r="I295" s="12" t="s">
        <v>28</v>
      </c>
      <c r="J295" s="12" t="s">
        <v>452</v>
      </c>
      <c r="K295" s="12"/>
      <c r="L295" s="13"/>
    </row>
    <row r="296" spans="1:13" ht="18" customHeight="1" x14ac:dyDescent="0.4">
      <c r="A296" s="9">
        <v>105</v>
      </c>
      <c r="B296" s="10" t="s">
        <v>221</v>
      </c>
      <c r="C296" s="10">
        <v>6</v>
      </c>
      <c r="D296" s="10" t="s">
        <v>227</v>
      </c>
      <c r="E296" s="44">
        <v>2</v>
      </c>
      <c r="F296" s="10" t="s">
        <v>6</v>
      </c>
      <c r="G296" s="11" t="s">
        <v>388</v>
      </c>
      <c r="H296" s="12">
        <v>15</v>
      </c>
      <c r="I296" s="12" t="s">
        <v>28</v>
      </c>
      <c r="J296" s="12" t="s">
        <v>452</v>
      </c>
      <c r="K296" s="12"/>
      <c r="L296" s="13"/>
    </row>
    <row r="297" spans="1:13" ht="18" customHeight="1" x14ac:dyDescent="0.4">
      <c r="A297" s="9">
        <v>105</v>
      </c>
      <c r="B297" s="10" t="s">
        <v>221</v>
      </c>
      <c r="C297" s="10">
        <v>7</v>
      </c>
      <c r="D297" s="10" t="s">
        <v>228</v>
      </c>
      <c r="E297" s="44">
        <v>3</v>
      </c>
      <c r="F297" s="10" t="s">
        <v>6</v>
      </c>
      <c r="G297" s="11" t="s">
        <v>389</v>
      </c>
      <c r="H297" s="12">
        <v>3</v>
      </c>
      <c r="I297" s="12" t="s">
        <v>28</v>
      </c>
      <c r="J297" s="12" t="s">
        <v>452</v>
      </c>
      <c r="K297" s="12"/>
      <c r="L297" s="13"/>
    </row>
    <row r="298" spans="1:13" ht="18" customHeight="1" x14ac:dyDescent="0.4">
      <c r="A298" s="9">
        <v>105</v>
      </c>
      <c r="B298" s="10" t="s">
        <v>221</v>
      </c>
      <c r="C298" s="10">
        <v>9</v>
      </c>
      <c r="D298" s="10" t="s">
        <v>229</v>
      </c>
      <c r="E298" s="44">
        <v>4</v>
      </c>
      <c r="F298" s="10" t="s">
        <v>6</v>
      </c>
      <c r="G298" s="11" t="s">
        <v>390</v>
      </c>
      <c r="H298" s="12">
        <v>10</v>
      </c>
      <c r="I298" s="12" t="s">
        <v>28</v>
      </c>
      <c r="J298" s="12" t="s">
        <v>452</v>
      </c>
      <c r="K298" s="12"/>
      <c r="L298" s="13"/>
    </row>
    <row r="299" spans="1:13" ht="18" customHeight="1" x14ac:dyDescent="0.4">
      <c r="A299" s="9">
        <v>105</v>
      </c>
      <c r="B299" s="10" t="s">
        <v>221</v>
      </c>
      <c r="C299" s="10">
        <v>10</v>
      </c>
      <c r="D299" s="10" t="s">
        <v>230</v>
      </c>
      <c r="E299" s="44">
        <v>5</v>
      </c>
      <c r="F299" s="10" t="s">
        <v>6</v>
      </c>
      <c r="G299" s="11" t="s">
        <v>391</v>
      </c>
      <c r="H299" s="12">
        <v>35</v>
      </c>
      <c r="I299" s="12" t="s">
        <v>28</v>
      </c>
      <c r="J299" s="12" t="s">
        <v>452</v>
      </c>
      <c r="K299" s="12"/>
      <c r="L299" s="13" t="s">
        <v>392</v>
      </c>
    </row>
    <row r="300" spans="1:13" ht="18" customHeight="1" x14ac:dyDescent="0.4">
      <c r="A300" s="9"/>
      <c r="B300" s="10"/>
      <c r="C300" s="10"/>
      <c r="D300" s="10"/>
      <c r="E300" s="44"/>
      <c r="F300" s="10"/>
      <c r="G300" s="11"/>
      <c r="H300" s="12"/>
      <c r="I300" s="12"/>
      <c r="J300" s="12"/>
      <c r="K300" s="12"/>
      <c r="L300" s="13"/>
    </row>
    <row r="301" spans="1:13" ht="18" customHeight="1" x14ac:dyDescent="0.4">
      <c r="A301" s="9"/>
      <c r="B301" s="10"/>
      <c r="C301" s="10"/>
      <c r="D301" s="10"/>
      <c r="E301" s="44"/>
      <c r="F301" s="10"/>
      <c r="G301" s="11"/>
      <c r="H301" s="12"/>
      <c r="I301" s="12"/>
      <c r="J301" s="12"/>
      <c r="K301" s="12"/>
      <c r="L301" s="13"/>
    </row>
    <row r="302" spans="1:13" ht="18" customHeight="1" x14ac:dyDescent="0.4">
      <c r="A302" s="14"/>
      <c r="B302" s="15"/>
      <c r="C302" s="15"/>
      <c r="D302" s="15"/>
      <c r="E302" s="42"/>
      <c r="F302" s="15"/>
      <c r="G302" s="16"/>
      <c r="H302" s="17"/>
      <c r="I302" s="17"/>
      <c r="J302" s="17"/>
      <c r="K302" s="17"/>
      <c r="L302" s="18"/>
      <c r="M302" s="20">
        <f t="shared" ref="M302" si="23">SUM(H291:H302)</f>
        <v>105</v>
      </c>
    </row>
    <row r="303" spans="1:13" ht="18" customHeight="1" x14ac:dyDescent="0.4">
      <c r="A303" s="4">
        <v>117</v>
      </c>
      <c r="B303" s="5" t="s">
        <v>231</v>
      </c>
      <c r="C303" s="5">
        <v>1</v>
      </c>
      <c r="D303" s="5" t="s">
        <v>232</v>
      </c>
      <c r="E303" s="53">
        <v>1</v>
      </c>
      <c r="F303" s="5" t="s">
        <v>49</v>
      </c>
      <c r="G303" s="6" t="s">
        <v>393</v>
      </c>
      <c r="H303" s="7">
        <v>6</v>
      </c>
      <c r="I303" s="7" t="s">
        <v>28</v>
      </c>
      <c r="J303" s="7" t="s">
        <v>452</v>
      </c>
      <c r="K303" s="7"/>
      <c r="L303" s="8"/>
    </row>
    <row r="304" spans="1:13" ht="18" customHeight="1" x14ac:dyDescent="0.4">
      <c r="A304" s="9">
        <v>117</v>
      </c>
      <c r="B304" s="10" t="s">
        <v>231</v>
      </c>
      <c r="C304" s="10">
        <v>2</v>
      </c>
      <c r="D304" s="10" t="s">
        <v>233</v>
      </c>
      <c r="E304" s="44">
        <v>1</v>
      </c>
      <c r="F304" s="10" t="s">
        <v>49</v>
      </c>
      <c r="G304" s="11"/>
      <c r="H304" s="12"/>
      <c r="I304" s="12" t="s">
        <v>28</v>
      </c>
      <c r="J304" s="12" t="s">
        <v>452</v>
      </c>
      <c r="K304" s="12"/>
      <c r="L304" s="13"/>
    </row>
    <row r="305" spans="1:13" ht="18" customHeight="1" x14ac:dyDescent="0.4">
      <c r="A305" s="9">
        <v>117</v>
      </c>
      <c r="B305" s="10" t="s">
        <v>231</v>
      </c>
      <c r="C305" s="10">
        <v>3</v>
      </c>
      <c r="D305" s="10" t="s">
        <v>234</v>
      </c>
      <c r="E305" s="44">
        <v>1</v>
      </c>
      <c r="F305" s="10" t="s">
        <v>49</v>
      </c>
      <c r="G305" s="11" t="s">
        <v>394</v>
      </c>
      <c r="H305" s="12">
        <v>3.5</v>
      </c>
      <c r="I305" s="12" t="s">
        <v>28</v>
      </c>
      <c r="J305" s="12" t="s">
        <v>452</v>
      </c>
      <c r="K305" s="12"/>
      <c r="L305" s="13"/>
    </row>
    <row r="306" spans="1:13" ht="18" customHeight="1" x14ac:dyDescent="0.4">
      <c r="A306" s="9">
        <v>117</v>
      </c>
      <c r="B306" s="10" t="s">
        <v>231</v>
      </c>
      <c r="C306" s="10">
        <v>4</v>
      </c>
      <c r="D306" s="10" t="s">
        <v>235</v>
      </c>
      <c r="E306" s="44">
        <v>1</v>
      </c>
      <c r="F306" s="10" t="s">
        <v>49</v>
      </c>
      <c r="G306" s="11" t="s">
        <v>395</v>
      </c>
      <c r="H306" s="12">
        <v>6</v>
      </c>
      <c r="I306" s="12" t="s">
        <v>28</v>
      </c>
      <c r="J306" s="12" t="s">
        <v>452</v>
      </c>
      <c r="K306" s="12"/>
      <c r="L306" s="13"/>
    </row>
    <row r="307" spans="1:13" ht="18" customHeight="1" x14ac:dyDescent="0.4">
      <c r="A307" s="9">
        <v>117</v>
      </c>
      <c r="B307" s="10" t="s">
        <v>231</v>
      </c>
      <c r="C307" s="10">
        <v>5</v>
      </c>
      <c r="D307" s="10" t="s">
        <v>236</v>
      </c>
      <c r="E307" s="44">
        <v>2</v>
      </c>
      <c r="F307" s="10" t="s">
        <v>49</v>
      </c>
      <c r="G307" s="11" t="s">
        <v>396</v>
      </c>
      <c r="H307" s="12">
        <v>0</v>
      </c>
      <c r="I307" s="12" t="s">
        <v>397</v>
      </c>
      <c r="J307" s="12" t="s">
        <v>452</v>
      </c>
      <c r="K307" s="12"/>
      <c r="L307" s="13"/>
    </row>
    <row r="308" spans="1:13" ht="18" customHeight="1" x14ac:dyDescent="0.4">
      <c r="A308" s="9">
        <v>117</v>
      </c>
      <c r="B308" s="10" t="s">
        <v>231</v>
      </c>
      <c r="C308" s="10">
        <v>6</v>
      </c>
      <c r="D308" s="10" t="s">
        <v>237</v>
      </c>
      <c r="E308" s="44">
        <v>2</v>
      </c>
      <c r="F308" s="10" t="s">
        <v>49</v>
      </c>
      <c r="G308" s="11" t="s">
        <v>398</v>
      </c>
      <c r="H308" s="12">
        <v>3</v>
      </c>
      <c r="I308" s="12" t="s">
        <v>28</v>
      </c>
      <c r="J308" s="12" t="s">
        <v>452</v>
      </c>
      <c r="K308" s="12"/>
      <c r="L308" s="13"/>
    </row>
    <row r="309" spans="1:13" ht="18" customHeight="1" x14ac:dyDescent="0.4">
      <c r="A309" s="9">
        <v>117</v>
      </c>
      <c r="B309" s="10" t="s">
        <v>231</v>
      </c>
      <c r="C309" s="10">
        <v>7</v>
      </c>
      <c r="D309" s="10" t="s">
        <v>238</v>
      </c>
      <c r="E309" s="44">
        <v>3</v>
      </c>
      <c r="F309" s="10" t="s">
        <v>49</v>
      </c>
      <c r="G309" s="11" t="s">
        <v>399</v>
      </c>
      <c r="H309" s="12">
        <v>6.5</v>
      </c>
      <c r="I309" s="12" t="s">
        <v>28</v>
      </c>
      <c r="J309" s="12" t="s">
        <v>452</v>
      </c>
      <c r="K309" s="12"/>
      <c r="L309" s="13"/>
    </row>
    <row r="310" spans="1:13" ht="18" customHeight="1" x14ac:dyDescent="0.4">
      <c r="A310" s="9"/>
      <c r="B310" s="10"/>
      <c r="C310" s="10"/>
      <c r="D310" s="10"/>
      <c r="E310" s="44"/>
      <c r="F310" s="10"/>
      <c r="G310" s="11"/>
      <c r="H310" s="12"/>
      <c r="I310" s="12"/>
      <c r="J310" s="12"/>
      <c r="K310" s="12"/>
      <c r="L310" s="13"/>
    </row>
    <row r="311" spans="1:13" ht="18" customHeight="1" x14ac:dyDescent="0.4">
      <c r="A311" s="9"/>
      <c r="B311" s="10"/>
      <c r="C311" s="10"/>
      <c r="D311" s="10"/>
      <c r="E311" s="44"/>
      <c r="F311" s="10"/>
      <c r="G311" s="11"/>
      <c r="H311" s="12"/>
      <c r="I311" s="12"/>
      <c r="J311" s="12"/>
      <c r="K311" s="12"/>
      <c r="L311" s="13"/>
    </row>
    <row r="312" spans="1:13" ht="18" customHeight="1" x14ac:dyDescent="0.4">
      <c r="A312" s="9"/>
      <c r="B312" s="10"/>
      <c r="C312" s="10"/>
      <c r="D312" s="10"/>
      <c r="E312" s="44"/>
      <c r="F312" s="10"/>
      <c r="G312" s="11"/>
      <c r="H312" s="12"/>
      <c r="I312" s="12"/>
      <c r="J312" s="12"/>
      <c r="K312" s="12"/>
      <c r="L312" s="13"/>
    </row>
    <row r="313" spans="1:13" ht="18" customHeight="1" x14ac:dyDescent="0.4">
      <c r="A313" s="9"/>
      <c r="B313" s="10"/>
      <c r="C313" s="10"/>
      <c r="D313" s="10"/>
      <c r="E313" s="44"/>
      <c r="F313" s="10"/>
      <c r="G313" s="11"/>
      <c r="H313" s="12"/>
      <c r="I313" s="12"/>
      <c r="J313" s="12"/>
      <c r="K313" s="12"/>
      <c r="L313" s="13"/>
    </row>
    <row r="314" spans="1:13" ht="18" customHeight="1" x14ac:dyDescent="0.4">
      <c r="A314" s="14"/>
      <c r="B314" s="15"/>
      <c r="C314" s="15"/>
      <c r="D314" s="15"/>
      <c r="E314" s="42"/>
      <c r="F314" s="15"/>
      <c r="G314" s="16"/>
      <c r="H314" s="17"/>
      <c r="I314" s="17"/>
      <c r="J314" s="17"/>
      <c r="K314" s="17"/>
      <c r="L314" s="18"/>
      <c r="M314" s="20">
        <f t="shared" ref="M314" si="24">SUM(H303:H314)</f>
        <v>25</v>
      </c>
    </row>
    <row r="315" spans="1:13" ht="18" customHeight="1" thickBot="1" x14ac:dyDescent="0.45">
      <c r="A315" s="1"/>
      <c r="B315" s="2"/>
      <c r="C315" s="21"/>
      <c r="D315" s="21"/>
      <c r="E315" s="57"/>
      <c r="F315" s="21"/>
      <c r="G315" s="22"/>
      <c r="H315" s="23">
        <f>SUM(H3:H314)</f>
        <v>3670.3299999999995</v>
      </c>
      <c r="I315" s="23"/>
      <c r="J315" s="23"/>
      <c r="K315" s="23"/>
      <c r="L315" s="24"/>
    </row>
    <row r="316" spans="1:13" ht="18" customHeight="1" x14ac:dyDescent="0.4"/>
    <row r="317" spans="1:13" ht="18" customHeight="1" x14ac:dyDescent="0.4"/>
    <row r="318" spans="1:13" ht="18" customHeight="1" x14ac:dyDescent="0.4"/>
    <row r="319" spans="1:13" ht="18" customHeight="1" x14ac:dyDescent="0.4"/>
    <row r="320" spans="1:13" ht="18" customHeight="1" x14ac:dyDescent="0.4"/>
    <row r="321" ht="18" customHeight="1" x14ac:dyDescent="0.4"/>
    <row r="322" ht="18" customHeight="1" x14ac:dyDescent="0.4"/>
    <row r="323" ht="18" customHeight="1" x14ac:dyDescent="0.4"/>
    <row r="324" ht="18" customHeight="1" x14ac:dyDescent="0.4"/>
    <row r="325" ht="18" customHeight="1" x14ac:dyDescent="0.4"/>
    <row r="326" ht="18" customHeight="1" x14ac:dyDescent="0.4"/>
    <row r="327" ht="18" customHeight="1" x14ac:dyDescent="0.4"/>
    <row r="328" ht="18" customHeight="1" x14ac:dyDescent="0.4"/>
    <row r="329" ht="18" customHeight="1" x14ac:dyDescent="0.4"/>
    <row r="330" ht="18" customHeight="1" x14ac:dyDescent="0.4"/>
    <row r="331" ht="18" customHeight="1" x14ac:dyDescent="0.4"/>
    <row r="332" ht="18" customHeight="1" x14ac:dyDescent="0.4"/>
    <row r="333" ht="18" customHeight="1" x14ac:dyDescent="0.4"/>
    <row r="334" ht="18" customHeight="1" x14ac:dyDescent="0.4"/>
    <row r="335" ht="18" customHeight="1" x14ac:dyDescent="0.4"/>
    <row r="336" ht="18" customHeight="1" x14ac:dyDescent="0.4"/>
    <row r="337" ht="18" customHeight="1" x14ac:dyDescent="0.4"/>
    <row r="338" ht="18" customHeight="1" x14ac:dyDescent="0.4"/>
    <row r="339" ht="18" customHeight="1" x14ac:dyDescent="0.4"/>
    <row r="340" ht="18" customHeight="1" x14ac:dyDescent="0.4"/>
    <row r="341" ht="18" customHeight="1" x14ac:dyDescent="0.4"/>
    <row r="342" ht="18" customHeight="1" x14ac:dyDescent="0.4"/>
    <row r="343" ht="18" customHeight="1" x14ac:dyDescent="0.4"/>
    <row r="344" ht="18" customHeight="1" x14ac:dyDescent="0.4"/>
    <row r="345" ht="18" customHeight="1" x14ac:dyDescent="0.4"/>
    <row r="346" ht="18" customHeight="1" x14ac:dyDescent="0.4"/>
    <row r="347" ht="18" customHeight="1" x14ac:dyDescent="0.4"/>
    <row r="348" ht="18" customHeight="1" x14ac:dyDescent="0.4"/>
    <row r="349" ht="18" customHeight="1" x14ac:dyDescent="0.4"/>
    <row r="350" ht="18" customHeight="1" x14ac:dyDescent="0.4"/>
    <row r="351" ht="18" customHeight="1" x14ac:dyDescent="0.4"/>
    <row r="352" ht="18.75" customHeight="1" x14ac:dyDescent="0.4"/>
    <row r="353" ht="18.75" customHeight="1" x14ac:dyDescent="0.4"/>
    <row r="354" ht="18.75" customHeight="1" x14ac:dyDescent="0.4"/>
    <row r="355" ht="18.75" customHeight="1" x14ac:dyDescent="0.4"/>
    <row r="356" ht="18.75" customHeight="1" x14ac:dyDescent="0.4"/>
    <row r="357" ht="18.75" customHeight="1" x14ac:dyDescent="0.4"/>
    <row r="358" ht="18.75" customHeight="1" x14ac:dyDescent="0.4"/>
    <row r="359" ht="18.75" customHeight="1" x14ac:dyDescent="0.4"/>
    <row r="360" ht="18.75" customHeight="1" x14ac:dyDescent="0.4"/>
    <row r="361" ht="18.75" customHeight="1" x14ac:dyDescent="0.4"/>
    <row r="362" ht="18.75" customHeight="1" x14ac:dyDescent="0.4"/>
    <row r="363" ht="18.75" customHeight="1" x14ac:dyDescent="0.4"/>
    <row r="364" ht="18.75" customHeight="1" x14ac:dyDescent="0.4"/>
    <row r="365" ht="18.75" customHeight="1" x14ac:dyDescent="0.4"/>
    <row r="366" ht="18.75" customHeight="1" x14ac:dyDescent="0.4"/>
    <row r="367" ht="18.75" customHeight="1" x14ac:dyDescent="0.4"/>
  </sheetData>
  <mergeCells count="3">
    <mergeCell ref="A1:B1"/>
    <mergeCell ref="O1:P1"/>
    <mergeCell ref="R146:Z14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原本</vt:lpstr>
      <vt:lpstr>参考</vt:lpstr>
      <vt:lpstr>全データ</vt:lpstr>
      <vt:lpstr>原本!Print_Area</vt:lpstr>
      <vt:lpstr>圃場データ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睦実 西原</cp:lastModifiedBy>
  <cp:lastPrinted>2024-11-21T05:28:46Z</cp:lastPrinted>
  <dcterms:created xsi:type="dcterms:W3CDTF">2020-02-20T03:51:54Z</dcterms:created>
  <dcterms:modified xsi:type="dcterms:W3CDTF">2024-11-24T11:29:25Z</dcterms:modified>
</cp:coreProperties>
</file>